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540" windowWidth="15195" windowHeight="8280"/>
  </bookViews>
  <sheets>
    <sheet name="6.15.15-6.21.15" sheetId="3" r:id="rId1"/>
    <sheet name="Footnotes" sheetId="4" r:id="rId2"/>
  </sheets>
  <definedNames>
    <definedName name="_xlnm.Print_Area" localSheetId="0">'6.15.15-6.21.15'!$A$1:$H$200</definedName>
    <definedName name="_xlnm.Print_Area" localSheetId="1">Footnotes!$A$1:$G$22</definedName>
    <definedName name="_xlnm.Print_Titles" localSheetId="0">'6.15.15-6.21.15'!$1:$5</definedName>
  </definedNames>
  <calcPr calcId="145621"/>
</workbook>
</file>

<file path=xl/calcChain.xml><?xml version="1.0" encoding="utf-8"?>
<calcChain xmlns="http://schemas.openxmlformats.org/spreadsheetml/2006/main">
  <c r="D197" i="3" l="1"/>
  <c r="D181" i="3"/>
  <c r="D166" i="3"/>
  <c r="D151" i="3"/>
  <c r="D122" i="3"/>
  <c r="D107" i="3"/>
  <c r="D92" i="3"/>
  <c r="D77" i="3"/>
  <c r="F70" i="3"/>
  <c r="D70" i="3"/>
  <c r="B70" i="3"/>
  <c r="D62" i="3"/>
  <c r="D48" i="3"/>
  <c r="D33" i="3"/>
  <c r="D18" i="3"/>
</calcChain>
</file>

<file path=xl/sharedStrings.xml><?xml version="1.0" encoding="utf-8"?>
<sst xmlns="http://schemas.openxmlformats.org/spreadsheetml/2006/main" count="182" uniqueCount="39">
  <si>
    <t>Week of</t>
  </si>
  <si>
    <t>Month-to-Date</t>
  </si>
  <si>
    <t>Fiscal Year-to-Date</t>
  </si>
  <si>
    <t>Mohegan Sun</t>
  </si>
  <si>
    <t>Wagers</t>
  </si>
  <si>
    <t>Payouts</t>
  </si>
  <si>
    <t>Gross Terminal Revenue</t>
  </si>
  <si>
    <t>State Tax (34%)</t>
  </si>
  <si>
    <t>Presque Isle</t>
  </si>
  <si>
    <t>Total</t>
  </si>
  <si>
    <t>Penn National</t>
  </si>
  <si>
    <t>Average Taxable Win/Slot/Day</t>
  </si>
  <si>
    <t>Mount Airy</t>
  </si>
  <si>
    <t>Sands Bethlehem</t>
  </si>
  <si>
    <r>
      <t xml:space="preserve">1 </t>
    </r>
    <r>
      <rPr>
        <i/>
        <sz val="10"/>
        <rFont val="Arial"/>
        <family val="2"/>
      </rPr>
      <t>Promotional plays are determined to be internal or external based on the way that they are handled by the slot machine meters and the Department of Revenue’s central computer system (CCS).  Internal promotional plays are recorded as wagers when they are played.  Since the statutory definition of gross terminal revenue (GTR) excludes promotional play, the internal plays must be subtracted from "Wagers Received" before the GTR is calculated and the appropriate tax rate is applied.  
External promotional plays are recorded as both a wager and a payout when they are played.  Therefore, external plays must be subtracted from both "Wagers Received" and "Amount Won" before the GTR is calculated and the appropriate tax rate is applied.  This results a net change of zero to GTR and the appearance that the external promotional plays have no impact on GTR.  In reality all promotional play, whether internal or external, is deducted from GTR.
Since the inclusion of external promotional plays in the "Amount Won" essentially overstates the amount won when compared to other venues with internal promotional play only, the external promotional play must be deducted from the "Amount Won" prior to the calculation of any payout percentage.</t>
    </r>
  </si>
  <si>
    <r>
      <t>3</t>
    </r>
    <r>
      <rPr>
        <i/>
        <sz val="10"/>
        <rFont val="Arial"/>
        <family val="2"/>
      </rPr>
      <t xml:space="preserve"> Local Share Assessment               </t>
    </r>
  </si>
  <si>
    <r>
      <t xml:space="preserve">4 </t>
    </r>
    <r>
      <rPr>
        <i/>
        <sz val="10"/>
        <rFont val="Arial"/>
        <family val="2"/>
      </rPr>
      <t xml:space="preserve">Pennsylvania Gaming Economic Development and Tourism Fund  </t>
    </r>
  </si>
  <si>
    <t>FOOTNOTES:</t>
  </si>
  <si>
    <r>
      <t>2</t>
    </r>
    <r>
      <rPr>
        <i/>
        <sz val="10"/>
        <rFont val="Arial"/>
        <family val="2"/>
      </rPr>
      <t xml:space="preserve"> Made by Department of Revenue based on an analysis of daily reports from the central control computer system</t>
    </r>
  </si>
  <si>
    <r>
      <t xml:space="preserve">Promotional Plays (Internal) </t>
    </r>
    <r>
      <rPr>
        <vertAlign val="superscript"/>
        <sz val="10"/>
        <rFont val="Arial"/>
        <family val="2"/>
      </rPr>
      <t>1</t>
    </r>
  </si>
  <si>
    <r>
      <t xml:space="preserve">Promotional Plays (External) </t>
    </r>
    <r>
      <rPr>
        <vertAlign val="superscript"/>
        <sz val="10"/>
        <rFont val="Arial"/>
        <family val="2"/>
      </rPr>
      <t>1</t>
    </r>
  </si>
  <si>
    <r>
      <t xml:space="preserve">Adjustments </t>
    </r>
    <r>
      <rPr>
        <vertAlign val="superscript"/>
        <sz val="10"/>
        <rFont val="Arial"/>
        <family val="2"/>
      </rPr>
      <t>2</t>
    </r>
  </si>
  <si>
    <r>
      <t xml:space="preserve">LSA (4%) </t>
    </r>
    <r>
      <rPr>
        <vertAlign val="superscript"/>
        <sz val="10"/>
        <rFont val="Arial"/>
        <family val="2"/>
      </rPr>
      <t>3</t>
    </r>
  </si>
  <si>
    <r>
      <t xml:space="preserve">EDTF (5%) </t>
    </r>
    <r>
      <rPr>
        <vertAlign val="superscript"/>
        <sz val="10"/>
        <rFont val="Arial"/>
        <family val="2"/>
      </rPr>
      <t>4</t>
    </r>
  </si>
  <si>
    <r>
      <t xml:space="preserve">PRHDF </t>
    </r>
    <r>
      <rPr>
        <vertAlign val="superscript"/>
        <sz val="10"/>
        <rFont val="Arial"/>
        <family val="2"/>
      </rPr>
      <t>5</t>
    </r>
  </si>
  <si>
    <r>
      <t xml:space="preserve">Active Slot Machines </t>
    </r>
    <r>
      <rPr>
        <vertAlign val="superscript"/>
        <sz val="10"/>
        <rFont val="Arial"/>
        <family val="2"/>
      </rPr>
      <t>6</t>
    </r>
  </si>
  <si>
    <t>The Meadows</t>
  </si>
  <si>
    <t>Rivers</t>
  </si>
  <si>
    <r>
      <t>Adjustments</t>
    </r>
    <r>
      <rPr>
        <vertAlign val="superscript"/>
        <sz val="10"/>
        <color indexed="8"/>
        <rFont val="Arial"/>
        <family val="2"/>
      </rPr>
      <t xml:space="preserve"> 7</t>
    </r>
  </si>
  <si>
    <t>SugarHouse</t>
  </si>
  <si>
    <t>Valley Forge</t>
  </si>
  <si>
    <t>Harrah's Philadelphia</t>
  </si>
  <si>
    <t>Nemacolin</t>
  </si>
  <si>
    <r>
      <t>5</t>
    </r>
    <r>
      <rPr>
        <i/>
        <sz val="10"/>
        <rFont val="Arial"/>
        <family val="2"/>
      </rPr>
      <t xml:space="preserve"> Pennsylvania Race Horse Development Fund.  </t>
    </r>
  </si>
  <si>
    <t>2014/2015</t>
  </si>
  <si>
    <t>Slot Machine Gaming Revenues</t>
  </si>
  <si>
    <t xml:space="preserve">Parx </t>
  </si>
  <si>
    <t>June 2015</t>
  </si>
  <si>
    <t>Jun 15 - Jun 21</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</si>
</sst>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8" formatCode="&quot;$&quot;#,##0.00_);[Red]\(&quot;$&quot;#,##0.00\)"/>
    <numFmt numFmtId="44" formatCode="_(&quot;$&quot;* #,##0.00_);_(&quot;$&quot;* \(#,##0.00\);_(&quot;$&quot;* &quot;-&quot;??_);_(@_)"/>
  </numFmts>
  <fonts count="14" x14ac:knownFonts="1">
    <font>
      <sz val="10"/>
      <name val="Arial"/>
    </font>
    <font>
      <sz val="10"/>
      <name val="Arial"/>
      <family val="2"/>
    </font>
    <font>
      <b/>
      <sz val="13"/>
      <name val="Arial"/>
      <family val="2"/>
    </font>
    <font>
      <u/>
      <sz val="10"/>
      <name val="Arial"/>
      <family val="2"/>
    </font>
    <font>
      <i/>
      <sz val="10"/>
      <name val="Arial"/>
      <family val="2"/>
    </font>
    <font>
      <sz val="8"/>
      <name val="Arial"/>
      <family val="2"/>
    </font>
    <font>
      <i/>
      <vertAlign val="superscript"/>
      <sz val="10"/>
      <name val="Arial"/>
      <family val="2"/>
    </font>
    <font>
      <b/>
      <sz val="10"/>
      <name val="Arial"/>
      <family val="2"/>
    </font>
    <font>
      <vertAlign val="superscript"/>
      <sz val="10"/>
      <name val="Arial"/>
      <family val="2"/>
    </font>
    <font>
      <sz val="10"/>
      <color indexed="8"/>
      <name val="Arial"/>
      <family val="2"/>
    </font>
    <font>
      <vertAlign val="superscript"/>
      <sz val="10"/>
      <color indexed="8"/>
      <name val="Arial"/>
      <family val="2"/>
    </font>
    <font>
      <sz val="10"/>
      <name val="Book Antiqua"/>
      <family val="1"/>
    </font>
    <font>
      <sz val="10"/>
      <color indexed="8"/>
      <name val="Book Antiqua"/>
      <family val="1"/>
    </font>
    <font>
      <sz val="14"/>
      <name val="Arial"/>
      <family val="2"/>
    </font>
  </fonts>
  <fills count="2">
    <fill>
      <patternFill patternType="none"/>
    </fill>
    <fill>
      <patternFill patternType="gray125"/>
    </fill>
  </fills>
  <borders count="2">
    <border>
      <left/>
      <right/>
      <top/>
      <bottom/>
      <diagonal/>
    </border>
    <border>
      <left/>
      <right/>
      <top/>
      <bottom style="thin">
        <color indexed="64"/>
      </bottom>
      <diagonal/>
    </border>
  </borders>
  <cellStyleXfs count="2">
    <xf numFmtId="0" fontId="0" fillId="0" borderId="0"/>
    <xf numFmtId="44" fontId="1" fillId="0" borderId="0" applyFont="0" applyFill="0" applyBorder="0" applyAlignment="0" applyProtection="0"/>
  </cellStyleXfs>
  <cellXfs count="34">
    <xf numFmtId="0" fontId="0" fillId="0" borderId="0" xfId="0"/>
    <xf numFmtId="49" fontId="0" fillId="0" borderId="0" xfId="0" applyNumberFormat="1" applyBorder="1" applyAlignment="1">
      <alignment horizontal="center"/>
    </xf>
    <xf numFmtId="0" fontId="3" fillId="0" borderId="0" xfId="0" applyFont="1" applyBorder="1"/>
    <xf numFmtId="8" fontId="0" fillId="0" borderId="0" xfId="0" applyNumberFormat="1"/>
    <xf numFmtId="0" fontId="3" fillId="0" borderId="0" xfId="0" applyFont="1"/>
    <xf numFmtId="0" fontId="0" fillId="0" borderId="1" xfId="0" applyBorder="1" applyAlignment="1">
      <alignment horizontal="center"/>
    </xf>
    <xf numFmtId="0" fontId="7" fillId="0" borderId="0" xfId="0" applyFont="1"/>
    <xf numFmtId="0" fontId="4" fillId="0" borderId="0" xfId="0" applyFont="1"/>
    <xf numFmtId="49" fontId="0" fillId="0" borderId="0" xfId="0" applyNumberFormat="1" applyBorder="1" applyAlignment="1"/>
    <xf numFmtId="0" fontId="9" fillId="0" borderId="0" xfId="0" applyFont="1"/>
    <xf numFmtId="8" fontId="3" fillId="0" borderId="0" xfId="0" applyNumberFormat="1" applyFont="1"/>
    <xf numFmtId="44" fontId="0" fillId="0" borderId="0" xfId="1" applyFont="1"/>
    <xf numFmtId="49" fontId="1" fillId="0" borderId="0" xfId="0" applyNumberFormat="1" applyFont="1" applyBorder="1" applyAlignment="1">
      <alignment horizontal="center"/>
    </xf>
    <xf numFmtId="49" fontId="1" fillId="0" borderId="1" xfId="0" applyNumberFormat="1" applyFont="1" applyBorder="1" applyAlignment="1">
      <alignment horizontal="center"/>
    </xf>
    <xf numFmtId="8" fontId="1" fillId="0" borderId="0" xfId="0" applyNumberFormat="1" applyFont="1"/>
    <xf numFmtId="38" fontId="1" fillId="0" borderId="0" xfId="0" applyNumberFormat="1" applyFont="1"/>
    <xf numFmtId="38" fontId="0" fillId="0" borderId="0" xfId="0" applyNumberFormat="1"/>
    <xf numFmtId="44" fontId="1" fillId="0" borderId="0" xfId="1" applyNumberFormat="1" applyFont="1"/>
    <xf numFmtId="0" fontId="1" fillId="0" borderId="0" xfId="0" applyFont="1"/>
    <xf numFmtId="0" fontId="2" fillId="0" borderId="0" xfId="0" applyFont="1" applyAlignment="1">
      <alignment horizontal="center"/>
    </xf>
    <xf numFmtId="0" fontId="0" fillId="0" borderId="0" xfId="0" applyBorder="1" applyAlignment="1">
      <alignment horizontal="center"/>
    </xf>
    <xf numFmtId="8" fontId="11" fillId="0" borderId="0" xfId="0" applyNumberFormat="1" applyFont="1"/>
    <xf numFmtId="8" fontId="11" fillId="0" borderId="0" xfId="0" applyNumberFormat="1" applyFont="1" applyFill="1"/>
    <xf numFmtId="38" fontId="12" fillId="0" borderId="0" xfId="0" applyNumberFormat="1" applyFont="1"/>
    <xf numFmtId="0" fontId="13" fillId="0" borderId="0" xfId="0" applyFont="1" applyAlignment="1">
      <alignment horizontal="center"/>
    </xf>
    <xf numFmtId="0" fontId="13" fillId="0" borderId="0" xfId="0" applyFont="1" applyBorder="1" applyAlignment="1">
      <alignment horizontal="center"/>
    </xf>
    <xf numFmtId="0" fontId="11" fillId="0" borderId="0" xfId="0" applyFont="1"/>
    <xf numFmtId="8" fontId="0" fillId="0" borderId="0" xfId="1" applyNumberFormat="1" applyFont="1"/>
    <xf numFmtId="0" fontId="0" fillId="0" borderId="0" xfId="0" applyAlignment="1">
      <alignment horizontal="center" vertical="center"/>
    </xf>
    <xf numFmtId="0" fontId="2" fillId="0" borderId="0" xfId="0" applyFont="1" applyAlignment="1">
      <alignment horizontal="center"/>
    </xf>
    <xf numFmtId="0" fontId="6" fillId="0" borderId="0" xfId="0" applyFont="1" applyAlignment="1">
      <alignment horizontal="left" wrapText="1"/>
    </xf>
    <xf numFmtId="0" fontId="0" fillId="0" borderId="0" xfId="0" applyAlignment="1">
      <alignment wrapText="1"/>
    </xf>
    <xf numFmtId="0" fontId="6" fillId="0" borderId="0" xfId="0" applyFont="1" applyAlignment="1">
      <alignment horizontal="left" vertical="center" wrapText="1"/>
    </xf>
    <xf numFmtId="0" fontId="0" fillId="0" borderId="0" xfId="0" applyAlignment="1">
      <alignment vertical="center" wrapText="1"/>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400048</xdr:colOff>
      <xdr:row>0</xdr:row>
      <xdr:rowOff>66673</xdr:rowOff>
    </xdr:from>
    <xdr:to>
      <xdr:col>5</xdr:col>
      <xdr:colOff>769396</xdr:colOff>
      <xdr:row>1</xdr:row>
      <xdr:rowOff>742949</xdr:rowOff>
    </xdr:to>
    <xdr:pic>
      <xdr:nvPicPr>
        <xdr:cNvPr id="3" name="Picture 2" descr="LetterHead_Color-no-inf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00048" y="66673"/>
          <a:ext cx="5246148" cy="8382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13"/>
  <sheetViews>
    <sheetView tabSelected="1" zoomScaleNormal="100" workbookViewId="0">
      <selection sqref="A1:F1"/>
    </sheetView>
  </sheetViews>
  <sheetFormatPr defaultRowHeight="12.75" x14ac:dyDescent="0.2"/>
  <cols>
    <col min="1" max="1" width="26" customWidth="1"/>
    <col min="2" max="2" width="22.85546875" bestFit="1" customWidth="1"/>
    <col min="3" max="3" width="3.5703125" customWidth="1"/>
    <col min="4" max="4" width="17" bestFit="1" customWidth="1"/>
    <col min="5" max="5" width="3.7109375" customWidth="1"/>
    <col min="6" max="6" width="18.140625" bestFit="1" customWidth="1"/>
    <col min="7" max="7" width="0.42578125" customWidth="1"/>
    <col min="8" max="8" width="18.7109375" hidden="1" customWidth="1"/>
    <col min="9" max="9" width="18.7109375" bestFit="1" customWidth="1"/>
    <col min="11" max="11" width="16" bestFit="1" customWidth="1"/>
    <col min="12" max="12" width="18.7109375" bestFit="1" customWidth="1"/>
    <col min="257" max="257" width="26" customWidth="1"/>
    <col min="258" max="258" width="22.85546875" bestFit="1" customWidth="1"/>
    <col min="259" max="259" width="3.5703125" customWidth="1"/>
    <col min="260" max="260" width="17" bestFit="1" customWidth="1"/>
    <col min="261" max="261" width="3.7109375" customWidth="1"/>
    <col min="262" max="262" width="18.140625" bestFit="1" customWidth="1"/>
    <col min="263" max="263" width="3.140625" customWidth="1"/>
    <col min="264" max="264" width="18.7109375" customWidth="1"/>
    <col min="265" max="265" width="17" bestFit="1" customWidth="1"/>
    <col min="513" max="513" width="26" customWidth="1"/>
    <col min="514" max="514" width="22.85546875" bestFit="1" customWidth="1"/>
    <col min="515" max="515" width="3.5703125" customWidth="1"/>
    <col min="516" max="516" width="17" bestFit="1" customWidth="1"/>
    <col min="517" max="517" width="3.7109375" customWidth="1"/>
    <col min="518" max="518" width="18.140625" bestFit="1" customWidth="1"/>
    <col min="519" max="519" width="3.140625" customWidth="1"/>
    <col min="520" max="520" width="18.7109375" customWidth="1"/>
    <col min="521" max="521" width="17" bestFit="1" customWidth="1"/>
    <col min="769" max="769" width="26" customWidth="1"/>
    <col min="770" max="770" width="22.85546875" bestFit="1" customWidth="1"/>
    <col min="771" max="771" width="3.5703125" customWidth="1"/>
    <col min="772" max="772" width="17" bestFit="1" customWidth="1"/>
    <col min="773" max="773" width="3.7109375" customWidth="1"/>
    <col min="774" max="774" width="18.140625" bestFit="1" customWidth="1"/>
    <col min="775" max="775" width="3.140625" customWidth="1"/>
    <col min="776" max="776" width="18.7109375" customWidth="1"/>
    <col min="777" max="777" width="17" bestFit="1" customWidth="1"/>
    <col min="1025" max="1025" width="26" customWidth="1"/>
    <col min="1026" max="1026" width="22.85546875" bestFit="1" customWidth="1"/>
    <col min="1027" max="1027" width="3.5703125" customWidth="1"/>
    <col min="1028" max="1028" width="17" bestFit="1" customWidth="1"/>
    <col min="1029" max="1029" width="3.7109375" customWidth="1"/>
    <col min="1030" max="1030" width="18.140625" bestFit="1" customWidth="1"/>
    <col min="1031" max="1031" width="3.140625" customWidth="1"/>
    <col min="1032" max="1032" width="18.7109375" customWidth="1"/>
    <col min="1033" max="1033" width="17" bestFit="1" customWidth="1"/>
    <col min="1281" max="1281" width="26" customWidth="1"/>
    <col min="1282" max="1282" width="22.85546875" bestFit="1" customWidth="1"/>
    <col min="1283" max="1283" width="3.5703125" customWidth="1"/>
    <col min="1284" max="1284" width="17" bestFit="1" customWidth="1"/>
    <col min="1285" max="1285" width="3.7109375" customWidth="1"/>
    <col min="1286" max="1286" width="18.140625" bestFit="1" customWidth="1"/>
    <col min="1287" max="1287" width="3.140625" customWidth="1"/>
    <col min="1288" max="1288" width="18.7109375" customWidth="1"/>
    <col min="1289" max="1289" width="17" bestFit="1" customWidth="1"/>
    <col min="1537" max="1537" width="26" customWidth="1"/>
    <col min="1538" max="1538" width="22.85546875" bestFit="1" customWidth="1"/>
    <col min="1539" max="1539" width="3.5703125" customWidth="1"/>
    <col min="1540" max="1540" width="17" bestFit="1" customWidth="1"/>
    <col min="1541" max="1541" width="3.7109375" customWidth="1"/>
    <col min="1542" max="1542" width="18.140625" bestFit="1" customWidth="1"/>
    <col min="1543" max="1543" width="3.140625" customWidth="1"/>
    <col min="1544" max="1544" width="18.7109375" customWidth="1"/>
    <col min="1545" max="1545" width="17" bestFit="1" customWidth="1"/>
    <col min="1793" max="1793" width="26" customWidth="1"/>
    <col min="1794" max="1794" width="22.85546875" bestFit="1" customWidth="1"/>
    <col min="1795" max="1795" width="3.5703125" customWidth="1"/>
    <col min="1796" max="1796" width="17" bestFit="1" customWidth="1"/>
    <col min="1797" max="1797" width="3.7109375" customWidth="1"/>
    <col min="1798" max="1798" width="18.140625" bestFit="1" customWidth="1"/>
    <col min="1799" max="1799" width="3.140625" customWidth="1"/>
    <col min="1800" max="1800" width="18.7109375" customWidth="1"/>
    <col min="1801" max="1801" width="17" bestFit="1" customWidth="1"/>
    <col min="2049" max="2049" width="26" customWidth="1"/>
    <col min="2050" max="2050" width="22.85546875" bestFit="1" customWidth="1"/>
    <col min="2051" max="2051" width="3.5703125" customWidth="1"/>
    <col min="2052" max="2052" width="17" bestFit="1" customWidth="1"/>
    <col min="2053" max="2053" width="3.7109375" customWidth="1"/>
    <col min="2054" max="2054" width="18.140625" bestFit="1" customWidth="1"/>
    <col min="2055" max="2055" width="3.140625" customWidth="1"/>
    <col min="2056" max="2056" width="18.7109375" customWidth="1"/>
    <col min="2057" max="2057" width="17" bestFit="1" customWidth="1"/>
    <col min="2305" max="2305" width="26" customWidth="1"/>
    <col min="2306" max="2306" width="22.85546875" bestFit="1" customWidth="1"/>
    <col min="2307" max="2307" width="3.5703125" customWidth="1"/>
    <col min="2308" max="2308" width="17" bestFit="1" customWidth="1"/>
    <col min="2309" max="2309" width="3.7109375" customWidth="1"/>
    <col min="2310" max="2310" width="18.140625" bestFit="1" customWidth="1"/>
    <col min="2311" max="2311" width="3.140625" customWidth="1"/>
    <col min="2312" max="2312" width="18.7109375" customWidth="1"/>
    <col min="2313" max="2313" width="17" bestFit="1" customWidth="1"/>
    <col min="2561" max="2561" width="26" customWidth="1"/>
    <col min="2562" max="2562" width="22.85546875" bestFit="1" customWidth="1"/>
    <col min="2563" max="2563" width="3.5703125" customWidth="1"/>
    <col min="2564" max="2564" width="17" bestFit="1" customWidth="1"/>
    <col min="2565" max="2565" width="3.7109375" customWidth="1"/>
    <col min="2566" max="2566" width="18.140625" bestFit="1" customWidth="1"/>
    <col min="2567" max="2567" width="3.140625" customWidth="1"/>
    <col min="2568" max="2568" width="18.7109375" customWidth="1"/>
    <col min="2569" max="2569" width="17" bestFit="1" customWidth="1"/>
    <col min="2817" max="2817" width="26" customWidth="1"/>
    <col min="2818" max="2818" width="22.85546875" bestFit="1" customWidth="1"/>
    <col min="2819" max="2819" width="3.5703125" customWidth="1"/>
    <col min="2820" max="2820" width="17" bestFit="1" customWidth="1"/>
    <col min="2821" max="2821" width="3.7109375" customWidth="1"/>
    <col min="2822" max="2822" width="18.140625" bestFit="1" customWidth="1"/>
    <col min="2823" max="2823" width="3.140625" customWidth="1"/>
    <col min="2824" max="2824" width="18.7109375" customWidth="1"/>
    <col min="2825" max="2825" width="17" bestFit="1" customWidth="1"/>
    <col min="3073" max="3073" width="26" customWidth="1"/>
    <col min="3074" max="3074" width="22.85546875" bestFit="1" customWidth="1"/>
    <col min="3075" max="3075" width="3.5703125" customWidth="1"/>
    <col min="3076" max="3076" width="17" bestFit="1" customWidth="1"/>
    <col min="3077" max="3077" width="3.7109375" customWidth="1"/>
    <col min="3078" max="3078" width="18.140625" bestFit="1" customWidth="1"/>
    <col min="3079" max="3079" width="3.140625" customWidth="1"/>
    <col min="3080" max="3080" width="18.7109375" customWidth="1"/>
    <col min="3081" max="3081" width="17" bestFit="1" customWidth="1"/>
    <col min="3329" max="3329" width="26" customWidth="1"/>
    <col min="3330" max="3330" width="22.85546875" bestFit="1" customWidth="1"/>
    <col min="3331" max="3331" width="3.5703125" customWidth="1"/>
    <col min="3332" max="3332" width="17" bestFit="1" customWidth="1"/>
    <col min="3333" max="3333" width="3.7109375" customWidth="1"/>
    <col min="3334" max="3334" width="18.140625" bestFit="1" customWidth="1"/>
    <col min="3335" max="3335" width="3.140625" customWidth="1"/>
    <col min="3336" max="3336" width="18.7109375" customWidth="1"/>
    <col min="3337" max="3337" width="17" bestFit="1" customWidth="1"/>
    <col min="3585" max="3585" width="26" customWidth="1"/>
    <col min="3586" max="3586" width="22.85546875" bestFit="1" customWidth="1"/>
    <col min="3587" max="3587" width="3.5703125" customWidth="1"/>
    <col min="3588" max="3588" width="17" bestFit="1" customWidth="1"/>
    <col min="3589" max="3589" width="3.7109375" customWidth="1"/>
    <col min="3590" max="3590" width="18.140625" bestFit="1" customWidth="1"/>
    <col min="3591" max="3591" width="3.140625" customWidth="1"/>
    <col min="3592" max="3592" width="18.7109375" customWidth="1"/>
    <col min="3593" max="3593" width="17" bestFit="1" customWidth="1"/>
    <col min="3841" max="3841" width="26" customWidth="1"/>
    <col min="3842" max="3842" width="22.85546875" bestFit="1" customWidth="1"/>
    <col min="3843" max="3843" width="3.5703125" customWidth="1"/>
    <col min="3844" max="3844" width="17" bestFit="1" customWidth="1"/>
    <col min="3845" max="3845" width="3.7109375" customWidth="1"/>
    <col min="3846" max="3846" width="18.140625" bestFit="1" customWidth="1"/>
    <col min="3847" max="3847" width="3.140625" customWidth="1"/>
    <col min="3848" max="3848" width="18.7109375" customWidth="1"/>
    <col min="3849" max="3849" width="17" bestFit="1" customWidth="1"/>
    <col min="4097" max="4097" width="26" customWidth="1"/>
    <col min="4098" max="4098" width="22.85546875" bestFit="1" customWidth="1"/>
    <col min="4099" max="4099" width="3.5703125" customWidth="1"/>
    <col min="4100" max="4100" width="17" bestFit="1" customWidth="1"/>
    <col min="4101" max="4101" width="3.7109375" customWidth="1"/>
    <col min="4102" max="4102" width="18.140625" bestFit="1" customWidth="1"/>
    <col min="4103" max="4103" width="3.140625" customWidth="1"/>
    <col min="4104" max="4104" width="18.7109375" customWidth="1"/>
    <col min="4105" max="4105" width="17" bestFit="1" customWidth="1"/>
    <col min="4353" max="4353" width="26" customWidth="1"/>
    <col min="4354" max="4354" width="22.85546875" bestFit="1" customWidth="1"/>
    <col min="4355" max="4355" width="3.5703125" customWidth="1"/>
    <col min="4356" max="4356" width="17" bestFit="1" customWidth="1"/>
    <col min="4357" max="4357" width="3.7109375" customWidth="1"/>
    <col min="4358" max="4358" width="18.140625" bestFit="1" customWidth="1"/>
    <col min="4359" max="4359" width="3.140625" customWidth="1"/>
    <col min="4360" max="4360" width="18.7109375" customWidth="1"/>
    <col min="4361" max="4361" width="17" bestFit="1" customWidth="1"/>
    <col min="4609" max="4609" width="26" customWidth="1"/>
    <col min="4610" max="4610" width="22.85546875" bestFit="1" customWidth="1"/>
    <col min="4611" max="4611" width="3.5703125" customWidth="1"/>
    <col min="4612" max="4612" width="17" bestFit="1" customWidth="1"/>
    <col min="4613" max="4613" width="3.7109375" customWidth="1"/>
    <col min="4614" max="4614" width="18.140625" bestFit="1" customWidth="1"/>
    <col min="4615" max="4615" width="3.140625" customWidth="1"/>
    <col min="4616" max="4616" width="18.7109375" customWidth="1"/>
    <col min="4617" max="4617" width="17" bestFit="1" customWidth="1"/>
    <col min="4865" max="4865" width="26" customWidth="1"/>
    <col min="4866" max="4866" width="22.85546875" bestFit="1" customWidth="1"/>
    <col min="4867" max="4867" width="3.5703125" customWidth="1"/>
    <col min="4868" max="4868" width="17" bestFit="1" customWidth="1"/>
    <col min="4869" max="4869" width="3.7109375" customWidth="1"/>
    <col min="4870" max="4870" width="18.140625" bestFit="1" customWidth="1"/>
    <col min="4871" max="4871" width="3.140625" customWidth="1"/>
    <col min="4872" max="4872" width="18.7109375" customWidth="1"/>
    <col min="4873" max="4873" width="17" bestFit="1" customWidth="1"/>
    <col min="5121" max="5121" width="26" customWidth="1"/>
    <col min="5122" max="5122" width="22.85546875" bestFit="1" customWidth="1"/>
    <col min="5123" max="5123" width="3.5703125" customWidth="1"/>
    <col min="5124" max="5124" width="17" bestFit="1" customWidth="1"/>
    <col min="5125" max="5125" width="3.7109375" customWidth="1"/>
    <col min="5126" max="5126" width="18.140625" bestFit="1" customWidth="1"/>
    <col min="5127" max="5127" width="3.140625" customWidth="1"/>
    <col min="5128" max="5128" width="18.7109375" customWidth="1"/>
    <col min="5129" max="5129" width="17" bestFit="1" customWidth="1"/>
    <col min="5377" max="5377" width="26" customWidth="1"/>
    <col min="5378" max="5378" width="22.85546875" bestFit="1" customWidth="1"/>
    <col min="5379" max="5379" width="3.5703125" customWidth="1"/>
    <col min="5380" max="5380" width="17" bestFit="1" customWidth="1"/>
    <col min="5381" max="5381" width="3.7109375" customWidth="1"/>
    <col min="5382" max="5382" width="18.140625" bestFit="1" customWidth="1"/>
    <col min="5383" max="5383" width="3.140625" customWidth="1"/>
    <col min="5384" max="5384" width="18.7109375" customWidth="1"/>
    <col min="5385" max="5385" width="17" bestFit="1" customWidth="1"/>
    <col min="5633" max="5633" width="26" customWidth="1"/>
    <col min="5634" max="5634" width="22.85546875" bestFit="1" customWidth="1"/>
    <col min="5635" max="5635" width="3.5703125" customWidth="1"/>
    <col min="5636" max="5636" width="17" bestFit="1" customWidth="1"/>
    <col min="5637" max="5637" width="3.7109375" customWidth="1"/>
    <col min="5638" max="5638" width="18.140625" bestFit="1" customWidth="1"/>
    <col min="5639" max="5639" width="3.140625" customWidth="1"/>
    <col min="5640" max="5640" width="18.7109375" customWidth="1"/>
    <col min="5641" max="5641" width="17" bestFit="1" customWidth="1"/>
    <col min="5889" max="5889" width="26" customWidth="1"/>
    <col min="5890" max="5890" width="22.85546875" bestFit="1" customWidth="1"/>
    <col min="5891" max="5891" width="3.5703125" customWidth="1"/>
    <col min="5892" max="5892" width="17" bestFit="1" customWidth="1"/>
    <col min="5893" max="5893" width="3.7109375" customWidth="1"/>
    <col min="5894" max="5894" width="18.140625" bestFit="1" customWidth="1"/>
    <col min="5895" max="5895" width="3.140625" customWidth="1"/>
    <col min="5896" max="5896" width="18.7109375" customWidth="1"/>
    <col min="5897" max="5897" width="17" bestFit="1" customWidth="1"/>
    <col min="6145" max="6145" width="26" customWidth="1"/>
    <col min="6146" max="6146" width="22.85546875" bestFit="1" customWidth="1"/>
    <col min="6147" max="6147" width="3.5703125" customWidth="1"/>
    <col min="6148" max="6148" width="17" bestFit="1" customWidth="1"/>
    <col min="6149" max="6149" width="3.7109375" customWidth="1"/>
    <col min="6150" max="6150" width="18.140625" bestFit="1" customWidth="1"/>
    <col min="6151" max="6151" width="3.140625" customWidth="1"/>
    <col min="6152" max="6152" width="18.7109375" customWidth="1"/>
    <col min="6153" max="6153" width="17" bestFit="1" customWidth="1"/>
    <col min="6401" max="6401" width="26" customWidth="1"/>
    <col min="6402" max="6402" width="22.85546875" bestFit="1" customWidth="1"/>
    <col min="6403" max="6403" width="3.5703125" customWidth="1"/>
    <col min="6404" max="6404" width="17" bestFit="1" customWidth="1"/>
    <col min="6405" max="6405" width="3.7109375" customWidth="1"/>
    <col min="6406" max="6406" width="18.140625" bestFit="1" customWidth="1"/>
    <col min="6407" max="6407" width="3.140625" customWidth="1"/>
    <col min="6408" max="6408" width="18.7109375" customWidth="1"/>
    <col min="6409" max="6409" width="17" bestFit="1" customWidth="1"/>
    <col min="6657" max="6657" width="26" customWidth="1"/>
    <col min="6658" max="6658" width="22.85546875" bestFit="1" customWidth="1"/>
    <col min="6659" max="6659" width="3.5703125" customWidth="1"/>
    <col min="6660" max="6660" width="17" bestFit="1" customWidth="1"/>
    <col min="6661" max="6661" width="3.7109375" customWidth="1"/>
    <col min="6662" max="6662" width="18.140625" bestFit="1" customWidth="1"/>
    <col min="6663" max="6663" width="3.140625" customWidth="1"/>
    <col min="6664" max="6664" width="18.7109375" customWidth="1"/>
    <col min="6665" max="6665" width="17" bestFit="1" customWidth="1"/>
    <col min="6913" max="6913" width="26" customWidth="1"/>
    <col min="6914" max="6914" width="22.85546875" bestFit="1" customWidth="1"/>
    <col min="6915" max="6915" width="3.5703125" customWidth="1"/>
    <col min="6916" max="6916" width="17" bestFit="1" customWidth="1"/>
    <col min="6917" max="6917" width="3.7109375" customWidth="1"/>
    <col min="6918" max="6918" width="18.140625" bestFit="1" customWidth="1"/>
    <col min="6919" max="6919" width="3.140625" customWidth="1"/>
    <col min="6920" max="6920" width="18.7109375" customWidth="1"/>
    <col min="6921" max="6921" width="17" bestFit="1" customWidth="1"/>
    <col min="7169" max="7169" width="26" customWidth="1"/>
    <col min="7170" max="7170" width="22.85546875" bestFit="1" customWidth="1"/>
    <col min="7171" max="7171" width="3.5703125" customWidth="1"/>
    <col min="7172" max="7172" width="17" bestFit="1" customWidth="1"/>
    <col min="7173" max="7173" width="3.7109375" customWidth="1"/>
    <col min="7174" max="7174" width="18.140625" bestFit="1" customWidth="1"/>
    <col min="7175" max="7175" width="3.140625" customWidth="1"/>
    <col min="7176" max="7176" width="18.7109375" customWidth="1"/>
    <col min="7177" max="7177" width="17" bestFit="1" customWidth="1"/>
    <col min="7425" max="7425" width="26" customWidth="1"/>
    <col min="7426" max="7426" width="22.85546875" bestFit="1" customWidth="1"/>
    <col min="7427" max="7427" width="3.5703125" customWidth="1"/>
    <col min="7428" max="7428" width="17" bestFit="1" customWidth="1"/>
    <col min="7429" max="7429" width="3.7109375" customWidth="1"/>
    <col min="7430" max="7430" width="18.140625" bestFit="1" customWidth="1"/>
    <col min="7431" max="7431" width="3.140625" customWidth="1"/>
    <col min="7432" max="7432" width="18.7109375" customWidth="1"/>
    <col min="7433" max="7433" width="17" bestFit="1" customWidth="1"/>
    <col min="7681" max="7681" width="26" customWidth="1"/>
    <col min="7682" max="7682" width="22.85546875" bestFit="1" customWidth="1"/>
    <col min="7683" max="7683" width="3.5703125" customWidth="1"/>
    <col min="7684" max="7684" width="17" bestFit="1" customWidth="1"/>
    <col min="7685" max="7685" width="3.7109375" customWidth="1"/>
    <col min="7686" max="7686" width="18.140625" bestFit="1" customWidth="1"/>
    <col min="7687" max="7687" width="3.140625" customWidth="1"/>
    <col min="7688" max="7688" width="18.7109375" customWidth="1"/>
    <col min="7689" max="7689" width="17" bestFit="1" customWidth="1"/>
    <col min="7937" max="7937" width="26" customWidth="1"/>
    <col min="7938" max="7938" width="22.85546875" bestFit="1" customWidth="1"/>
    <col min="7939" max="7939" width="3.5703125" customWidth="1"/>
    <col min="7940" max="7940" width="17" bestFit="1" customWidth="1"/>
    <col min="7941" max="7941" width="3.7109375" customWidth="1"/>
    <col min="7942" max="7942" width="18.140625" bestFit="1" customWidth="1"/>
    <col min="7943" max="7943" width="3.140625" customWidth="1"/>
    <col min="7944" max="7944" width="18.7109375" customWidth="1"/>
    <col min="7945" max="7945" width="17" bestFit="1" customWidth="1"/>
    <col min="8193" max="8193" width="26" customWidth="1"/>
    <col min="8194" max="8194" width="22.85546875" bestFit="1" customWidth="1"/>
    <col min="8195" max="8195" width="3.5703125" customWidth="1"/>
    <col min="8196" max="8196" width="17" bestFit="1" customWidth="1"/>
    <col min="8197" max="8197" width="3.7109375" customWidth="1"/>
    <col min="8198" max="8198" width="18.140625" bestFit="1" customWidth="1"/>
    <col min="8199" max="8199" width="3.140625" customWidth="1"/>
    <col min="8200" max="8200" width="18.7109375" customWidth="1"/>
    <col min="8201" max="8201" width="17" bestFit="1" customWidth="1"/>
    <col min="8449" max="8449" width="26" customWidth="1"/>
    <col min="8450" max="8450" width="22.85546875" bestFit="1" customWidth="1"/>
    <col min="8451" max="8451" width="3.5703125" customWidth="1"/>
    <col min="8452" max="8452" width="17" bestFit="1" customWidth="1"/>
    <col min="8453" max="8453" width="3.7109375" customWidth="1"/>
    <col min="8454" max="8454" width="18.140625" bestFit="1" customWidth="1"/>
    <col min="8455" max="8455" width="3.140625" customWidth="1"/>
    <col min="8456" max="8456" width="18.7109375" customWidth="1"/>
    <col min="8457" max="8457" width="17" bestFit="1" customWidth="1"/>
    <col min="8705" max="8705" width="26" customWidth="1"/>
    <col min="8706" max="8706" width="22.85546875" bestFit="1" customWidth="1"/>
    <col min="8707" max="8707" width="3.5703125" customWidth="1"/>
    <col min="8708" max="8708" width="17" bestFit="1" customWidth="1"/>
    <col min="8709" max="8709" width="3.7109375" customWidth="1"/>
    <col min="8710" max="8710" width="18.140625" bestFit="1" customWidth="1"/>
    <col min="8711" max="8711" width="3.140625" customWidth="1"/>
    <col min="8712" max="8712" width="18.7109375" customWidth="1"/>
    <col min="8713" max="8713" width="17" bestFit="1" customWidth="1"/>
    <col min="8961" max="8961" width="26" customWidth="1"/>
    <col min="8962" max="8962" width="22.85546875" bestFit="1" customWidth="1"/>
    <col min="8963" max="8963" width="3.5703125" customWidth="1"/>
    <col min="8964" max="8964" width="17" bestFit="1" customWidth="1"/>
    <col min="8965" max="8965" width="3.7109375" customWidth="1"/>
    <col min="8966" max="8966" width="18.140625" bestFit="1" customWidth="1"/>
    <col min="8967" max="8967" width="3.140625" customWidth="1"/>
    <col min="8968" max="8968" width="18.7109375" customWidth="1"/>
    <col min="8969" max="8969" width="17" bestFit="1" customWidth="1"/>
    <col min="9217" max="9217" width="26" customWidth="1"/>
    <col min="9218" max="9218" width="22.85546875" bestFit="1" customWidth="1"/>
    <col min="9219" max="9219" width="3.5703125" customWidth="1"/>
    <col min="9220" max="9220" width="17" bestFit="1" customWidth="1"/>
    <col min="9221" max="9221" width="3.7109375" customWidth="1"/>
    <col min="9222" max="9222" width="18.140625" bestFit="1" customWidth="1"/>
    <col min="9223" max="9223" width="3.140625" customWidth="1"/>
    <col min="9224" max="9224" width="18.7109375" customWidth="1"/>
    <col min="9225" max="9225" width="17" bestFit="1" customWidth="1"/>
    <col min="9473" max="9473" width="26" customWidth="1"/>
    <col min="9474" max="9474" width="22.85546875" bestFit="1" customWidth="1"/>
    <col min="9475" max="9475" width="3.5703125" customWidth="1"/>
    <col min="9476" max="9476" width="17" bestFit="1" customWidth="1"/>
    <col min="9477" max="9477" width="3.7109375" customWidth="1"/>
    <col min="9478" max="9478" width="18.140625" bestFit="1" customWidth="1"/>
    <col min="9479" max="9479" width="3.140625" customWidth="1"/>
    <col min="9480" max="9480" width="18.7109375" customWidth="1"/>
    <col min="9481" max="9481" width="17" bestFit="1" customWidth="1"/>
    <col min="9729" max="9729" width="26" customWidth="1"/>
    <col min="9730" max="9730" width="22.85546875" bestFit="1" customWidth="1"/>
    <col min="9731" max="9731" width="3.5703125" customWidth="1"/>
    <col min="9732" max="9732" width="17" bestFit="1" customWidth="1"/>
    <col min="9733" max="9733" width="3.7109375" customWidth="1"/>
    <col min="9734" max="9734" width="18.140625" bestFit="1" customWidth="1"/>
    <col min="9735" max="9735" width="3.140625" customWidth="1"/>
    <col min="9736" max="9736" width="18.7109375" customWidth="1"/>
    <col min="9737" max="9737" width="17" bestFit="1" customWidth="1"/>
    <col min="9985" max="9985" width="26" customWidth="1"/>
    <col min="9986" max="9986" width="22.85546875" bestFit="1" customWidth="1"/>
    <col min="9987" max="9987" width="3.5703125" customWidth="1"/>
    <col min="9988" max="9988" width="17" bestFit="1" customWidth="1"/>
    <col min="9989" max="9989" width="3.7109375" customWidth="1"/>
    <col min="9990" max="9990" width="18.140625" bestFit="1" customWidth="1"/>
    <col min="9991" max="9991" width="3.140625" customWidth="1"/>
    <col min="9992" max="9992" width="18.7109375" customWidth="1"/>
    <col min="9993" max="9993" width="17" bestFit="1" customWidth="1"/>
    <col min="10241" max="10241" width="26" customWidth="1"/>
    <col min="10242" max="10242" width="22.85546875" bestFit="1" customWidth="1"/>
    <col min="10243" max="10243" width="3.5703125" customWidth="1"/>
    <col min="10244" max="10244" width="17" bestFit="1" customWidth="1"/>
    <col min="10245" max="10245" width="3.7109375" customWidth="1"/>
    <col min="10246" max="10246" width="18.140625" bestFit="1" customWidth="1"/>
    <col min="10247" max="10247" width="3.140625" customWidth="1"/>
    <col min="10248" max="10248" width="18.7109375" customWidth="1"/>
    <col min="10249" max="10249" width="17" bestFit="1" customWidth="1"/>
    <col min="10497" max="10497" width="26" customWidth="1"/>
    <col min="10498" max="10498" width="22.85546875" bestFit="1" customWidth="1"/>
    <col min="10499" max="10499" width="3.5703125" customWidth="1"/>
    <col min="10500" max="10500" width="17" bestFit="1" customWidth="1"/>
    <col min="10501" max="10501" width="3.7109375" customWidth="1"/>
    <col min="10502" max="10502" width="18.140625" bestFit="1" customWidth="1"/>
    <col min="10503" max="10503" width="3.140625" customWidth="1"/>
    <col min="10504" max="10504" width="18.7109375" customWidth="1"/>
    <col min="10505" max="10505" width="17" bestFit="1" customWidth="1"/>
    <col min="10753" max="10753" width="26" customWidth="1"/>
    <col min="10754" max="10754" width="22.85546875" bestFit="1" customWidth="1"/>
    <col min="10755" max="10755" width="3.5703125" customWidth="1"/>
    <col min="10756" max="10756" width="17" bestFit="1" customWidth="1"/>
    <col min="10757" max="10757" width="3.7109375" customWidth="1"/>
    <col min="10758" max="10758" width="18.140625" bestFit="1" customWidth="1"/>
    <col min="10759" max="10759" width="3.140625" customWidth="1"/>
    <col min="10760" max="10760" width="18.7109375" customWidth="1"/>
    <col min="10761" max="10761" width="17" bestFit="1" customWidth="1"/>
    <col min="11009" max="11009" width="26" customWidth="1"/>
    <col min="11010" max="11010" width="22.85546875" bestFit="1" customWidth="1"/>
    <col min="11011" max="11011" width="3.5703125" customWidth="1"/>
    <col min="11012" max="11012" width="17" bestFit="1" customWidth="1"/>
    <col min="11013" max="11013" width="3.7109375" customWidth="1"/>
    <col min="11014" max="11014" width="18.140625" bestFit="1" customWidth="1"/>
    <col min="11015" max="11015" width="3.140625" customWidth="1"/>
    <col min="11016" max="11016" width="18.7109375" customWidth="1"/>
    <col min="11017" max="11017" width="17" bestFit="1" customWidth="1"/>
    <col min="11265" max="11265" width="26" customWidth="1"/>
    <col min="11266" max="11266" width="22.85546875" bestFit="1" customWidth="1"/>
    <col min="11267" max="11267" width="3.5703125" customWidth="1"/>
    <col min="11268" max="11268" width="17" bestFit="1" customWidth="1"/>
    <col min="11269" max="11269" width="3.7109375" customWidth="1"/>
    <col min="11270" max="11270" width="18.140625" bestFit="1" customWidth="1"/>
    <col min="11271" max="11271" width="3.140625" customWidth="1"/>
    <col min="11272" max="11272" width="18.7109375" customWidth="1"/>
    <col min="11273" max="11273" width="17" bestFit="1" customWidth="1"/>
    <col min="11521" max="11521" width="26" customWidth="1"/>
    <col min="11522" max="11522" width="22.85546875" bestFit="1" customWidth="1"/>
    <col min="11523" max="11523" width="3.5703125" customWidth="1"/>
    <col min="11524" max="11524" width="17" bestFit="1" customWidth="1"/>
    <col min="11525" max="11525" width="3.7109375" customWidth="1"/>
    <col min="11526" max="11526" width="18.140625" bestFit="1" customWidth="1"/>
    <col min="11527" max="11527" width="3.140625" customWidth="1"/>
    <col min="11528" max="11528" width="18.7109375" customWidth="1"/>
    <col min="11529" max="11529" width="17" bestFit="1" customWidth="1"/>
    <col min="11777" max="11777" width="26" customWidth="1"/>
    <col min="11778" max="11778" width="22.85546875" bestFit="1" customWidth="1"/>
    <col min="11779" max="11779" width="3.5703125" customWidth="1"/>
    <col min="11780" max="11780" width="17" bestFit="1" customWidth="1"/>
    <col min="11781" max="11781" width="3.7109375" customWidth="1"/>
    <col min="11782" max="11782" width="18.140625" bestFit="1" customWidth="1"/>
    <col min="11783" max="11783" width="3.140625" customWidth="1"/>
    <col min="11784" max="11784" width="18.7109375" customWidth="1"/>
    <col min="11785" max="11785" width="17" bestFit="1" customWidth="1"/>
    <col min="12033" max="12033" width="26" customWidth="1"/>
    <col min="12034" max="12034" width="22.85546875" bestFit="1" customWidth="1"/>
    <col min="12035" max="12035" width="3.5703125" customWidth="1"/>
    <col min="12036" max="12036" width="17" bestFit="1" customWidth="1"/>
    <col min="12037" max="12037" width="3.7109375" customWidth="1"/>
    <col min="12038" max="12038" width="18.140625" bestFit="1" customWidth="1"/>
    <col min="12039" max="12039" width="3.140625" customWidth="1"/>
    <col min="12040" max="12040" width="18.7109375" customWidth="1"/>
    <col min="12041" max="12041" width="17" bestFit="1" customWidth="1"/>
    <col min="12289" max="12289" width="26" customWidth="1"/>
    <col min="12290" max="12290" width="22.85546875" bestFit="1" customWidth="1"/>
    <col min="12291" max="12291" width="3.5703125" customWidth="1"/>
    <col min="12292" max="12292" width="17" bestFit="1" customWidth="1"/>
    <col min="12293" max="12293" width="3.7109375" customWidth="1"/>
    <col min="12294" max="12294" width="18.140625" bestFit="1" customWidth="1"/>
    <col min="12295" max="12295" width="3.140625" customWidth="1"/>
    <col min="12296" max="12296" width="18.7109375" customWidth="1"/>
    <col min="12297" max="12297" width="17" bestFit="1" customWidth="1"/>
    <col min="12545" max="12545" width="26" customWidth="1"/>
    <col min="12546" max="12546" width="22.85546875" bestFit="1" customWidth="1"/>
    <col min="12547" max="12547" width="3.5703125" customWidth="1"/>
    <col min="12548" max="12548" width="17" bestFit="1" customWidth="1"/>
    <col min="12549" max="12549" width="3.7109375" customWidth="1"/>
    <col min="12550" max="12550" width="18.140625" bestFit="1" customWidth="1"/>
    <col min="12551" max="12551" width="3.140625" customWidth="1"/>
    <col min="12552" max="12552" width="18.7109375" customWidth="1"/>
    <col min="12553" max="12553" width="17" bestFit="1" customWidth="1"/>
    <col min="12801" max="12801" width="26" customWidth="1"/>
    <col min="12802" max="12802" width="22.85546875" bestFit="1" customWidth="1"/>
    <col min="12803" max="12803" width="3.5703125" customWidth="1"/>
    <col min="12804" max="12804" width="17" bestFit="1" customWidth="1"/>
    <col min="12805" max="12805" width="3.7109375" customWidth="1"/>
    <col min="12806" max="12806" width="18.140625" bestFit="1" customWidth="1"/>
    <col min="12807" max="12807" width="3.140625" customWidth="1"/>
    <col min="12808" max="12808" width="18.7109375" customWidth="1"/>
    <col min="12809" max="12809" width="17" bestFit="1" customWidth="1"/>
    <col min="13057" max="13057" width="26" customWidth="1"/>
    <col min="13058" max="13058" width="22.85546875" bestFit="1" customWidth="1"/>
    <col min="13059" max="13059" width="3.5703125" customWidth="1"/>
    <col min="13060" max="13060" width="17" bestFit="1" customWidth="1"/>
    <col min="13061" max="13061" width="3.7109375" customWidth="1"/>
    <col min="13062" max="13062" width="18.140625" bestFit="1" customWidth="1"/>
    <col min="13063" max="13063" width="3.140625" customWidth="1"/>
    <col min="13064" max="13064" width="18.7109375" customWidth="1"/>
    <col min="13065" max="13065" width="17" bestFit="1" customWidth="1"/>
    <col min="13313" max="13313" width="26" customWidth="1"/>
    <col min="13314" max="13314" width="22.85546875" bestFit="1" customWidth="1"/>
    <col min="13315" max="13315" width="3.5703125" customWidth="1"/>
    <col min="13316" max="13316" width="17" bestFit="1" customWidth="1"/>
    <col min="13317" max="13317" width="3.7109375" customWidth="1"/>
    <col min="13318" max="13318" width="18.140625" bestFit="1" customWidth="1"/>
    <col min="13319" max="13319" width="3.140625" customWidth="1"/>
    <col min="13320" max="13320" width="18.7109375" customWidth="1"/>
    <col min="13321" max="13321" width="17" bestFit="1" customWidth="1"/>
    <col min="13569" max="13569" width="26" customWidth="1"/>
    <col min="13570" max="13570" width="22.85546875" bestFit="1" customWidth="1"/>
    <col min="13571" max="13571" width="3.5703125" customWidth="1"/>
    <col min="13572" max="13572" width="17" bestFit="1" customWidth="1"/>
    <col min="13573" max="13573" width="3.7109375" customWidth="1"/>
    <col min="13574" max="13574" width="18.140625" bestFit="1" customWidth="1"/>
    <col min="13575" max="13575" width="3.140625" customWidth="1"/>
    <col min="13576" max="13576" width="18.7109375" customWidth="1"/>
    <col min="13577" max="13577" width="17" bestFit="1" customWidth="1"/>
    <col min="13825" max="13825" width="26" customWidth="1"/>
    <col min="13826" max="13826" width="22.85546875" bestFit="1" customWidth="1"/>
    <col min="13827" max="13827" width="3.5703125" customWidth="1"/>
    <col min="13828" max="13828" width="17" bestFit="1" customWidth="1"/>
    <col min="13829" max="13829" width="3.7109375" customWidth="1"/>
    <col min="13830" max="13830" width="18.140625" bestFit="1" customWidth="1"/>
    <col min="13831" max="13831" width="3.140625" customWidth="1"/>
    <col min="13832" max="13832" width="18.7109375" customWidth="1"/>
    <col min="13833" max="13833" width="17" bestFit="1" customWidth="1"/>
    <col min="14081" max="14081" width="26" customWidth="1"/>
    <col min="14082" max="14082" width="22.85546875" bestFit="1" customWidth="1"/>
    <col min="14083" max="14083" width="3.5703125" customWidth="1"/>
    <col min="14084" max="14084" width="17" bestFit="1" customWidth="1"/>
    <col min="14085" max="14085" width="3.7109375" customWidth="1"/>
    <col min="14086" max="14086" width="18.140625" bestFit="1" customWidth="1"/>
    <col min="14087" max="14087" width="3.140625" customWidth="1"/>
    <col min="14088" max="14088" width="18.7109375" customWidth="1"/>
    <col min="14089" max="14089" width="17" bestFit="1" customWidth="1"/>
    <col min="14337" max="14337" width="26" customWidth="1"/>
    <col min="14338" max="14338" width="22.85546875" bestFit="1" customWidth="1"/>
    <col min="14339" max="14339" width="3.5703125" customWidth="1"/>
    <col min="14340" max="14340" width="17" bestFit="1" customWidth="1"/>
    <col min="14341" max="14341" width="3.7109375" customWidth="1"/>
    <col min="14342" max="14342" width="18.140625" bestFit="1" customWidth="1"/>
    <col min="14343" max="14343" width="3.140625" customWidth="1"/>
    <col min="14344" max="14344" width="18.7109375" customWidth="1"/>
    <col min="14345" max="14345" width="17" bestFit="1" customWidth="1"/>
    <col min="14593" max="14593" width="26" customWidth="1"/>
    <col min="14594" max="14594" width="22.85546875" bestFit="1" customWidth="1"/>
    <col min="14595" max="14595" width="3.5703125" customWidth="1"/>
    <col min="14596" max="14596" width="17" bestFit="1" customWidth="1"/>
    <col min="14597" max="14597" width="3.7109375" customWidth="1"/>
    <col min="14598" max="14598" width="18.140625" bestFit="1" customWidth="1"/>
    <col min="14599" max="14599" width="3.140625" customWidth="1"/>
    <col min="14600" max="14600" width="18.7109375" customWidth="1"/>
    <col min="14601" max="14601" width="17" bestFit="1" customWidth="1"/>
    <col min="14849" max="14849" width="26" customWidth="1"/>
    <col min="14850" max="14850" width="22.85546875" bestFit="1" customWidth="1"/>
    <col min="14851" max="14851" width="3.5703125" customWidth="1"/>
    <col min="14852" max="14852" width="17" bestFit="1" customWidth="1"/>
    <col min="14853" max="14853" width="3.7109375" customWidth="1"/>
    <col min="14854" max="14854" width="18.140625" bestFit="1" customWidth="1"/>
    <col min="14855" max="14855" width="3.140625" customWidth="1"/>
    <col min="14856" max="14856" width="18.7109375" customWidth="1"/>
    <col min="14857" max="14857" width="17" bestFit="1" customWidth="1"/>
    <col min="15105" max="15105" width="26" customWidth="1"/>
    <col min="15106" max="15106" width="22.85546875" bestFit="1" customWidth="1"/>
    <col min="15107" max="15107" width="3.5703125" customWidth="1"/>
    <col min="15108" max="15108" width="17" bestFit="1" customWidth="1"/>
    <col min="15109" max="15109" width="3.7109375" customWidth="1"/>
    <col min="15110" max="15110" width="18.140625" bestFit="1" customWidth="1"/>
    <col min="15111" max="15111" width="3.140625" customWidth="1"/>
    <col min="15112" max="15112" width="18.7109375" customWidth="1"/>
    <col min="15113" max="15113" width="17" bestFit="1" customWidth="1"/>
    <col min="15361" max="15361" width="26" customWidth="1"/>
    <col min="15362" max="15362" width="22.85546875" bestFit="1" customWidth="1"/>
    <col min="15363" max="15363" width="3.5703125" customWidth="1"/>
    <col min="15364" max="15364" width="17" bestFit="1" customWidth="1"/>
    <col min="15365" max="15365" width="3.7109375" customWidth="1"/>
    <col min="15366" max="15366" width="18.140625" bestFit="1" customWidth="1"/>
    <col min="15367" max="15367" width="3.140625" customWidth="1"/>
    <col min="15368" max="15368" width="18.7109375" customWidth="1"/>
    <col min="15369" max="15369" width="17" bestFit="1" customWidth="1"/>
    <col min="15617" max="15617" width="26" customWidth="1"/>
    <col min="15618" max="15618" width="22.85546875" bestFit="1" customWidth="1"/>
    <col min="15619" max="15619" width="3.5703125" customWidth="1"/>
    <col min="15620" max="15620" width="17" bestFit="1" customWidth="1"/>
    <col min="15621" max="15621" width="3.7109375" customWidth="1"/>
    <col min="15622" max="15622" width="18.140625" bestFit="1" customWidth="1"/>
    <col min="15623" max="15623" width="3.140625" customWidth="1"/>
    <col min="15624" max="15624" width="18.7109375" customWidth="1"/>
    <col min="15625" max="15625" width="17" bestFit="1" customWidth="1"/>
    <col min="15873" max="15873" width="26" customWidth="1"/>
    <col min="15874" max="15874" width="22.85546875" bestFit="1" customWidth="1"/>
    <col min="15875" max="15875" width="3.5703125" customWidth="1"/>
    <col min="15876" max="15876" width="17" bestFit="1" customWidth="1"/>
    <col min="15877" max="15877" width="3.7109375" customWidth="1"/>
    <col min="15878" max="15878" width="18.140625" bestFit="1" customWidth="1"/>
    <col min="15879" max="15879" width="3.140625" customWidth="1"/>
    <col min="15880" max="15880" width="18.7109375" customWidth="1"/>
    <col min="15881" max="15881" width="17" bestFit="1" customWidth="1"/>
    <col min="16129" max="16129" width="26" customWidth="1"/>
    <col min="16130" max="16130" width="22.85546875" bestFit="1" customWidth="1"/>
    <col min="16131" max="16131" width="3.5703125" customWidth="1"/>
    <col min="16132" max="16132" width="17" bestFit="1" customWidth="1"/>
    <col min="16133" max="16133" width="3.7109375" customWidth="1"/>
    <col min="16134" max="16134" width="18.140625" bestFit="1" customWidth="1"/>
    <col min="16135" max="16135" width="3.140625" customWidth="1"/>
    <col min="16136" max="16136" width="18.7109375" customWidth="1"/>
    <col min="16137" max="16137" width="17" bestFit="1" customWidth="1"/>
  </cols>
  <sheetData>
    <row r="1" spans="1:8" x14ac:dyDescent="0.2">
      <c r="A1" s="28"/>
      <c r="B1" s="28"/>
      <c r="C1" s="28"/>
      <c r="D1" s="28"/>
      <c r="E1" s="28"/>
      <c r="F1" s="28"/>
    </row>
    <row r="2" spans="1:8" ht="76.5" customHeight="1" x14ac:dyDescent="0.25">
      <c r="A2" s="29" t="s">
        <v>35</v>
      </c>
      <c r="B2" s="29"/>
      <c r="C2" s="29"/>
      <c r="D2" s="29"/>
      <c r="E2" s="29"/>
      <c r="F2" s="29"/>
      <c r="G2" s="29"/>
      <c r="H2" s="29"/>
    </row>
    <row r="3" spans="1:8" ht="10.5" customHeight="1" x14ac:dyDescent="0.25">
      <c r="A3" s="19"/>
      <c r="B3" s="24"/>
      <c r="C3" s="24"/>
      <c r="D3" s="25"/>
      <c r="E3" s="25"/>
      <c r="F3" s="25"/>
    </row>
    <row r="4" spans="1:8" x14ac:dyDescent="0.2">
      <c r="B4" s="1" t="s">
        <v>0</v>
      </c>
      <c r="C4" s="8"/>
      <c r="D4" s="12" t="s">
        <v>37</v>
      </c>
      <c r="E4" s="8"/>
      <c r="F4" s="12" t="s">
        <v>34</v>
      </c>
    </row>
    <row r="5" spans="1:8" x14ac:dyDescent="0.2">
      <c r="A5" s="2"/>
      <c r="B5" s="13" t="s">
        <v>38</v>
      </c>
      <c r="C5" s="2"/>
      <c r="D5" s="5" t="s">
        <v>1</v>
      </c>
      <c r="F5" s="13" t="s">
        <v>2</v>
      </c>
    </row>
    <row r="6" spans="1:8" x14ac:dyDescent="0.2">
      <c r="A6" s="2"/>
      <c r="B6" s="12"/>
      <c r="C6" s="2"/>
      <c r="D6" s="20"/>
      <c r="F6" s="12"/>
    </row>
    <row r="7" spans="1:8" x14ac:dyDescent="0.2">
      <c r="A7" s="4" t="s">
        <v>3</v>
      </c>
      <c r="B7" s="10"/>
      <c r="C7" s="4"/>
    </row>
    <row r="8" spans="1:8" x14ac:dyDescent="0.2">
      <c r="A8" t="s">
        <v>4</v>
      </c>
      <c r="B8" s="3">
        <v>50440829.870000005</v>
      </c>
      <c r="D8" s="3">
        <v>151226316.28999996</v>
      </c>
      <c r="F8" s="14">
        <v>2502945761.5500002</v>
      </c>
      <c r="G8" s="3"/>
    </row>
    <row r="9" spans="1:8" x14ac:dyDescent="0.2">
      <c r="A9" t="s">
        <v>5</v>
      </c>
      <c r="B9" s="3">
        <v>45456930.310000002</v>
      </c>
      <c r="D9" s="3">
        <v>135782125.68999997</v>
      </c>
      <c r="E9" s="3"/>
      <c r="F9" s="3">
        <v>2250939476.5900002</v>
      </c>
      <c r="G9" s="3"/>
    </row>
    <row r="10" spans="1:8" ht="14.25" x14ac:dyDescent="0.2">
      <c r="A10" t="s">
        <v>19</v>
      </c>
      <c r="B10" s="3">
        <v>928367.05</v>
      </c>
      <c r="D10" s="3">
        <v>2776446.4999999995</v>
      </c>
      <c r="E10" s="3"/>
      <c r="F10" s="3">
        <v>44834918.899999999</v>
      </c>
      <c r="G10" s="3"/>
    </row>
    <row r="11" spans="1:8" ht="14.25" x14ac:dyDescent="0.2">
      <c r="A11" t="s">
        <v>20</v>
      </c>
      <c r="B11" s="3">
        <v>0</v>
      </c>
      <c r="D11" s="3">
        <v>0</v>
      </c>
      <c r="E11" s="3"/>
      <c r="F11" s="3">
        <v>0</v>
      </c>
      <c r="G11" s="3"/>
    </row>
    <row r="12" spans="1:8" ht="14.25" x14ac:dyDescent="0.2">
      <c r="A12" t="s">
        <v>21</v>
      </c>
      <c r="B12" s="3">
        <v>0</v>
      </c>
      <c r="D12" s="3">
        <v>0</v>
      </c>
      <c r="E12" s="3"/>
      <c r="F12" s="3">
        <v>161212.34</v>
      </c>
      <c r="G12" s="3"/>
    </row>
    <row r="13" spans="1:8" x14ac:dyDescent="0.2">
      <c r="A13" t="s">
        <v>6</v>
      </c>
      <c r="B13" s="3">
        <v>4055532.5100000016</v>
      </c>
      <c r="D13" s="3">
        <v>12667744.099999998</v>
      </c>
      <c r="E13" s="3"/>
      <c r="F13" s="3">
        <v>207332578.40000001</v>
      </c>
      <c r="G13" s="3"/>
    </row>
    <row r="14" spans="1:8" x14ac:dyDescent="0.2">
      <c r="A14" t="s">
        <v>7</v>
      </c>
      <c r="B14" s="3">
        <v>1378881.05</v>
      </c>
      <c r="D14" s="3">
        <v>4307032.9800000004</v>
      </c>
      <c r="E14" s="3"/>
      <c r="F14" s="3">
        <v>70493076.659999996</v>
      </c>
      <c r="G14" s="3"/>
    </row>
    <row r="15" spans="1:8" ht="14.25" x14ac:dyDescent="0.2">
      <c r="A15" t="s">
        <v>22</v>
      </c>
      <c r="B15" s="3">
        <v>162221.29999999999</v>
      </c>
      <c r="D15" s="3">
        <v>506709.76000000001</v>
      </c>
      <c r="E15" s="3"/>
      <c r="F15" s="3">
        <v>8293303.1699999999</v>
      </c>
      <c r="G15" s="3"/>
    </row>
    <row r="16" spans="1:8" ht="14.25" x14ac:dyDescent="0.2">
      <c r="A16" t="s">
        <v>23</v>
      </c>
      <c r="B16" s="3">
        <v>202776.63</v>
      </c>
      <c r="D16" s="3">
        <v>633387.21000000008</v>
      </c>
      <c r="E16" s="3"/>
      <c r="F16" s="3">
        <v>10366629.050000001</v>
      </c>
      <c r="G16" s="3"/>
    </row>
    <row r="17" spans="1:7" ht="14.25" x14ac:dyDescent="0.2">
      <c r="A17" t="s">
        <v>24</v>
      </c>
      <c r="B17" s="3">
        <v>417894.72000000009</v>
      </c>
      <c r="D17" s="3">
        <v>1322230.44</v>
      </c>
      <c r="E17" s="3"/>
      <c r="F17" s="3">
        <v>21557392.660000004</v>
      </c>
      <c r="G17" s="3"/>
    </row>
    <row r="18" spans="1:7" x14ac:dyDescent="0.2">
      <c r="A18" t="s">
        <v>11</v>
      </c>
      <c r="B18" s="3">
        <v>248.43987441803489</v>
      </c>
      <c r="D18" s="14">
        <f>+D13/D19/21</f>
        <v>258.67320305480678</v>
      </c>
      <c r="E18" s="3"/>
      <c r="F18" s="3"/>
      <c r="G18" s="3"/>
    </row>
    <row r="19" spans="1:7" ht="14.25" x14ac:dyDescent="0.2">
      <c r="A19" t="s">
        <v>25</v>
      </c>
      <c r="B19" s="15">
        <v>2332</v>
      </c>
      <c r="D19" s="15">
        <v>2332</v>
      </c>
      <c r="E19" s="15"/>
      <c r="F19" s="3"/>
    </row>
    <row r="20" spans="1:7" x14ac:dyDescent="0.2">
      <c r="E20" s="3"/>
    </row>
    <row r="21" spans="1:7" ht="13.5" x14ac:dyDescent="0.25">
      <c r="B21" s="21"/>
      <c r="C21" s="3"/>
      <c r="D21" s="21"/>
      <c r="E21" s="3"/>
      <c r="F21" s="21"/>
    </row>
    <row r="22" spans="1:7" x14ac:dyDescent="0.2">
      <c r="A22" s="4" t="s">
        <v>36</v>
      </c>
      <c r="B22" s="3"/>
      <c r="C22" s="3"/>
      <c r="D22" s="3"/>
      <c r="E22" s="3"/>
      <c r="F22" s="3"/>
    </row>
    <row r="23" spans="1:7" ht="13.5" x14ac:dyDescent="0.25">
      <c r="A23" t="s">
        <v>4</v>
      </c>
      <c r="B23" s="3">
        <v>97419079.530000001</v>
      </c>
      <c r="D23" s="21">
        <v>293086681.36000001</v>
      </c>
      <c r="E23" s="26"/>
      <c r="F23" s="21">
        <v>4749368130.54</v>
      </c>
      <c r="G23" s="3"/>
    </row>
    <row r="24" spans="1:7" ht="13.5" x14ac:dyDescent="0.25">
      <c r="A24" t="s">
        <v>5</v>
      </c>
      <c r="B24" s="3">
        <v>88614340.939999998</v>
      </c>
      <c r="D24" s="21">
        <v>266624188.24000001</v>
      </c>
      <c r="E24" s="26"/>
      <c r="F24" s="21">
        <v>4308949560.21</v>
      </c>
      <c r="G24" s="3"/>
    </row>
    <row r="25" spans="1:7" ht="15" x14ac:dyDescent="0.25">
      <c r="A25" t="s">
        <v>19</v>
      </c>
      <c r="B25" s="3">
        <v>1572021.4100000001</v>
      </c>
      <c r="D25" s="21">
        <v>4787026.5599999996</v>
      </c>
      <c r="E25" s="26"/>
      <c r="F25" s="21">
        <v>78716919.090000004</v>
      </c>
      <c r="G25" s="3"/>
    </row>
    <row r="26" spans="1:7" ht="15" x14ac:dyDescent="0.25">
      <c r="A26" t="s">
        <v>20</v>
      </c>
      <c r="B26" s="3">
        <v>0</v>
      </c>
      <c r="D26" s="21">
        <v>0</v>
      </c>
      <c r="E26" s="26"/>
      <c r="F26" s="21">
        <v>0</v>
      </c>
      <c r="G26" s="3"/>
    </row>
    <row r="27" spans="1:7" ht="15" x14ac:dyDescent="0.25">
      <c r="A27" t="s">
        <v>21</v>
      </c>
      <c r="B27" s="3">
        <v>0</v>
      </c>
      <c r="D27" s="21">
        <v>0</v>
      </c>
      <c r="E27" s="26"/>
      <c r="F27" s="21">
        <v>365163.33</v>
      </c>
      <c r="G27" s="3"/>
    </row>
    <row r="28" spans="1:7" ht="13.5" x14ac:dyDescent="0.25">
      <c r="A28" t="s">
        <v>6</v>
      </c>
      <c r="B28" s="3">
        <v>7232717.1800000016</v>
      </c>
      <c r="D28" s="21">
        <v>21675466.559999987</v>
      </c>
      <c r="E28" s="26"/>
      <c r="F28" s="21">
        <v>362066814.56999999</v>
      </c>
      <c r="G28" s="3"/>
    </row>
    <row r="29" spans="1:7" ht="13.5" x14ac:dyDescent="0.25">
      <c r="A29" t="s">
        <v>7</v>
      </c>
      <c r="B29" s="3">
        <v>2459123.84</v>
      </c>
      <c r="D29" s="21">
        <v>7369658.6199999992</v>
      </c>
      <c r="E29" s="26"/>
      <c r="F29" s="21">
        <v>123102716.88</v>
      </c>
      <c r="G29" s="3"/>
    </row>
    <row r="30" spans="1:7" ht="15" x14ac:dyDescent="0.25">
      <c r="A30" t="s">
        <v>22</v>
      </c>
      <c r="B30" s="3">
        <v>289308.69</v>
      </c>
      <c r="D30" s="21">
        <v>867018.67999999993</v>
      </c>
      <c r="E30" s="26"/>
      <c r="F30" s="21">
        <v>14482672.640000001</v>
      </c>
      <c r="G30" s="3"/>
    </row>
    <row r="31" spans="1:7" ht="15" x14ac:dyDescent="0.25">
      <c r="A31" t="s">
        <v>23</v>
      </c>
      <c r="B31" s="3">
        <v>361635.85</v>
      </c>
      <c r="D31" s="21">
        <v>1083773.3199999998</v>
      </c>
      <c r="E31" s="26"/>
      <c r="F31" s="21">
        <v>18103340.73</v>
      </c>
      <c r="G31" s="3"/>
    </row>
    <row r="32" spans="1:7" ht="15" x14ac:dyDescent="0.25">
      <c r="A32" t="s">
        <v>24</v>
      </c>
      <c r="B32" s="3">
        <v>748728.98</v>
      </c>
      <c r="D32" s="21">
        <v>2267482.5300000003</v>
      </c>
      <c r="E32" s="26"/>
      <c r="F32" s="21">
        <v>37648670.57</v>
      </c>
      <c r="G32" s="3"/>
    </row>
    <row r="33" spans="1:7" ht="13.5" x14ac:dyDescent="0.25">
      <c r="A33" t="s">
        <v>11</v>
      </c>
      <c r="B33" s="3">
        <v>314.53434137856067</v>
      </c>
      <c r="D33" s="14">
        <f>+D28/D34/21</f>
        <v>314.20550206566628</v>
      </c>
      <c r="E33" s="26"/>
      <c r="F33" s="26"/>
      <c r="G33" s="3"/>
    </row>
    <row r="34" spans="1:7" ht="15" x14ac:dyDescent="0.25">
      <c r="A34" t="s">
        <v>25</v>
      </c>
      <c r="B34" s="15">
        <v>3285</v>
      </c>
      <c r="D34" s="23">
        <v>3285</v>
      </c>
      <c r="E34" s="26"/>
      <c r="F34" s="26"/>
    </row>
    <row r="35" spans="1:7" x14ac:dyDescent="0.2">
      <c r="E35" s="3"/>
    </row>
    <row r="36" spans="1:7" x14ac:dyDescent="0.2">
      <c r="E36" s="3"/>
    </row>
    <row r="37" spans="1:7" x14ac:dyDescent="0.2">
      <c r="A37" s="4" t="s">
        <v>31</v>
      </c>
      <c r="B37" s="3"/>
      <c r="C37" s="3"/>
      <c r="D37" s="3"/>
      <c r="E37" s="3"/>
      <c r="F37" s="3"/>
    </row>
    <row r="38" spans="1:7" x14ac:dyDescent="0.2">
      <c r="A38" t="s">
        <v>4</v>
      </c>
      <c r="B38" s="3">
        <v>51824528.429999992</v>
      </c>
      <c r="D38" s="3">
        <v>157477476.57000002</v>
      </c>
      <c r="E38" s="3"/>
      <c r="F38" s="3">
        <v>2664305604.4500008</v>
      </c>
    </row>
    <row r="39" spans="1:7" x14ac:dyDescent="0.2">
      <c r="A39" t="s">
        <v>5</v>
      </c>
      <c r="B39" s="3">
        <v>46660871.989999995</v>
      </c>
      <c r="D39" s="3">
        <v>141526183.75000003</v>
      </c>
      <c r="E39" s="3"/>
      <c r="F39" s="3">
        <v>2394579957.6299996</v>
      </c>
      <c r="G39" s="3"/>
    </row>
    <row r="40" spans="1:7" ht="14.25" x14ac:dyDescent="0.2">
      <c r="A40" t="s">
        <v>19</v>
      </c>
      <c r="B40" s="3">
        <v>1121457.6000000001</v>
      </c>
      <c r="D40" s="3">
        <v>3425157.5999999996</v>
      </c>
      <c r="E40" s="3"/>
      <c r="F40" s="3">
        <v>55828159.120000005</v>
      </c>
      <c r="G40" s="3"/>
    </row>
    <row r="41" spans="1:7" ht="14.25" x14ac:dyDescent="0.2">
      <c r="A41" t="s">
        <v>20</v>
      </c>
      <c r="B41" s="3">
        <v>0</v>
      </c>
      <c r="D41" s="3">
        <v>0</v>
      </c>
      <c r="E41" s="3"/>
      <c r="F41" s="3">
        <v>0</v>
      </c>
      <c r="G41" s="3"/>
    </row>
    <row r="42" spans="1:7" ht="14.25" x14ac:dyDescent="0.2">
      <c r="A42" s="9" t="s">
        <v>28</v>
      </c>
      <c r="B42" s="3">
        <v>0</v>
      </c>
      <c r="D42" s="3">
        <v>0</v>
      </c>
      <c r="E42" s="3"/>
      <c r="F42" s="3">
        <v>104011.19</v>
      </c>
      <c r="G42" s="3"/>
    </row>
    <row r="43" spans="1:7" x14ac:dyDescent="0.2">
      <c r="A43" t="s">
        <v>6</v>
      </c>
      <c r="B43" s="3">
        <v>4042198.8400000008</v>
      </c>
      <c r="D43" s="3">
        <v>12526135.220000003</v>
      </c>
      <c r="E43" s="3"/>
      <c r="F43" s="3">
        <v>214001498.89000002</v>
      </c>
      <c r="G43" s="3"/>
    </row>
    <row r="44" spans="1:7" x14ac:dyDescent="0.2">
      <c r="A44" t="s">
        <v>7</v>
      </c>
      <c r="B44" s="3">
        <v>1374347.6</v>
      </c>
      <c r="D44" s="3">
        <v>4258885.9699999988</v>
      </c>
      <c r="E44" s="3"/>
      <c r="F44" s="3">
        <v>72760509.670000002</v>
      </c>
      <c r="G44" s="3"/>
    </row>
    <row r="45" spans="1:7" ht="12.75" customHeight="1" x14ac:dyDescent="0.2">
      <c r="A45" t="s">
        <v>22</v>
      </c>
      <c r="B45" s="3">
        <v>161687.95000000001</v>
      </c>
      <c r="D45" s="3">
        <v>501045.41000000003</v>
      </c>
      <c r="E45" s="3"/>
      <c r="F45" s="3">
        <v>8560059.9699999988</v>
      </c>
      <c r="G45" s="3"/>
    </row>
    <row r="46" spans="1:7" ht="14.25" x14ac:dyDescent="0.2">
      <c r="A46" t="s">
        <v>23</v>
      </c>
      <c r="B46" s="3">
        <v>202109.94</v>
      </c>
      <c r="D46" s="3">
        <v>626306.76</v>
      </c>
      <c r="E46" s="15"/>
      <c r="F46" s="3">
        <v>10700075.029999999</v>
      </c>
      <c r="G46" s="3"/>
    </row>
    <row r="47" spans="1:7" ht="14.25" x14ac:dyDescent="0.2">
      <c r="A47" t="s">
        <v>24</v>
      </c>
      <c r="B47" s="3">
        <v>417019.84</v>
      </c>
      <c r="D47" s="3">
        <v>1309820.3900000001</v>
      </c>
      <c r="F47" s="3">
        <v>22249714.140000001</v>
      </c>
      <c r="G47" s="3"/>
    </row>
    <row r="48" spans="1:7" x14ac:dyDescent="0.2">
      <c r="A48" t="s">
        <v>11</v>
      </c>
      <c r="B48" s="3">
        <v>206.23463469387755</v>
      </c>
      <c r="D48" s="14">
        <f>+D43/D49/21</f>
        <v>213.02951054421771</v>
      </c>
      <c r="F48" s="3"/>
      <c r="G48" s="3"/>
    </row>
    <row r="49" spans="1:7" ht="14.25" x14ac:dyDescent="0.2">
      <c r="A49" t="s">
        <v>25</v>
      </c>
      <c r="B49" s="15">
        <v>2800</v>
      </c>
      <c r="D49" s="15">
        <v>2800</v>
      </c>
      <c r="F49" s="15"/>
      <c r="G49" s="3"/>
    </row>
    <row r="50" spans="1:7" x14ac:dyDescent="0.2">
      <c r="B50" s="3"/>
      <c r="E50" s="3"/>
    </row>
    <row r="51" spans="1:7" x14ac:dyDescent="0.2">
      <c r="A51" s="4" t="s">
        <v>8</v>
      </c>
      <c r="E51" s="3"/>
    </row>
    <row r="52" spans="1:7" x14ac:dyDescent="0.2">
      <c r="A52" t="s">
        <v>4</v>
      </c>
      <c r="B52" s="3">
        <v>28582594.409999996</v>
      </c>
      <c r="D52" s="3">
        <v>86702620.420000017</v>
      </c>
      <c r="E52" s="3"/>
      <c r="F52" s="3">
        <v>1455164042.5000002</v>
      </c>
    </row>
    <row r="53" spans="1:7" x14ac:dyDescent="0.2">
      <c r="A53" t="s">
        <v>5</v>
      </c>
      <c r="B53" s="3">
        <v>25489236.939999998</v>
      </c>
      <c r="D53" s="3">
        <v>77367218.290000007</v>
      </c>
      <c r="E53" s="3"/>
      <c r="F53" s="3">
        <v>1303674529.79</v>
      </c>
      <c r="G53" s="3"/>
    </row>
    <row r="54" spans="1:7" ht="14.25" x14ac:dyDescent="0.2">
      <c r="A54" t="s">
        <v>19</v>
      </c>
      <c r="B54" s="3">
        <v>710036.82</v>
      </c>
      <c r="D54" s="3">
        <v>2043326.52</v>
      </c>
      <c r="E54" s="3"/>
      <c r="F54" s="3">
        <v>37616610.320000008</v>
      </c>
      <c r="G54" s="3"/>
    </row>
    <row r="55" spans="1:7" ht="14.25" x14ac:dyDescent="0.2">
      <c r="A55" t="s">
        <v>20</v>
      </c>
      <c r="B55" s="3">
        <v>0</v>
      </c>
      <c r="D55" s="3">
        <v>0</v>
      </c>
      <c r="E55" s="3"/>
      <c r="F55" s="3">
        <v>0</v>
      </c>
      <c r="G55" s="3"/>
    </row>
    <row r="56" spans="1:7" ht="14.25" x14ac:dyDescent="0.2">
      <c r="A56" t="s">
        <v>21</v>
      </c>
      <c r="B56" s="3">
        <v>0</v>
      </c>
      <c r="D56" s="3">
        <v>0</v>
      </c>
      <c r="E56" s="3"/>
      <c r="F56" s="3">
        <v>192208.38</v>
      </c>
      <c r="G56" s="3"/>
    </row>
    <row r="57" spans="1:7" x14ac:dyDescent="0.2">
      <c r="A57" t="s">
        <v>6</v>
      </c>
      <c r="B57" s="3">
        <v>2383320.6499999994</v>
      </c>
      <c r="D57" s="3">
        <v>7292075.6099999985</v>
      </c>
      <c r="E57" s="3"/>
      <c r="F57" s="3">
        <v>114065110.77000003</v>
      </c>
      <c r="G57" s="3"/>
    </row>
    <row r="58" spans="1:7" x14ac:dyDescent="0.2">
      <c r="A58" t="s">
        <v>7</v>
      </c>
      <c r="B58" s="3">
        <v>810329.03</v>
      </c>
      <c r="D58" s="3">
        <v>2479305.7100000004</v>
      </c>
      <c r="E58" s="3"/>
      <c r="F58" s="3">
        <v>38782137.760000005</v>
      </c>
      <c r="G58" s="3"/>
    </row>
    <row r="59" spans="1:7" ht="14.25" x14ac:dyDescent="0.2">
      <c r="A59" t="s">
        <v>22</v>
      </c>
      <c r="B59" s="3">
        <v>95332.83</v>
      </c>
      <c r="D59" s="3">
        <v>291683.03000000003</v>
      </c>
      <c r="E59" s="15"/>
      <c r="F59" s="3">
        <v>4562604.45</v>
      </c>
    </row>
    <row r="60" spans="1:7" ht="14.25" x14ac:dyDescent="0.2">
      <c r="A60" t="s">
        <v>23</v>
      </c>
      <c r="B60" s="3">
        <v>119166.04</v>
      </c>
      <c r="D60" s="3">
        <v>364603.79</v>
      </c>
      <c r="F60" s="3">
        <v>5703255.629999999</v>
      </c>
    </row>
    <row r="61" spans="1:7" ht="14.25" x14ac:dyDescent="0.2">
      <c r="A61" t="s">
        <v>24</v>
      </c>
      <c r="B61" s="3">
        <v>245803.08</v>
      </c>
      <c r="D61" s="3">
        <v>760937.6</v>
      </c>
      <c r="F61" s="3">
        <v>11877719.16</v>
      </c>
    </row>
    <row r="62" spans="1:7" x14ac:dyDescent="0.2">
      <c r="A62" t="s">
        <v>11</v>
      </c>
      <c r="B62" s="3">
        <v>197.95022009966775</v>
      </c>
      <c r="D62" s="14">
        <f>+D57/D63/21</f>
        <v>201.8847068106312</v>
      </c>
      <c r="F62" s="3"/>
      <c r="G62" s="3"/>
    </row>
    <row r="63" spans="1:7" ht="14.25" x14ac:dyDescent="0.2">
      <c r="A63" t="s">
        <v>25</v>
      </c>
      <c r="B63" s="15">
        <v>1720</v>
      </c>
      <c r="D63" s="15">
        <v>1720</v>
      </c>
      <c r="E63" s="3"/>
      <c r="F63" s="15"/>
    </row>
    <row r="64" spans="1:7" x14ac:dyDescent="0.2">
      <c r="E64" s="3"/>
    </row>
    <row r="65" spans="1:12" x14ac:dyDescent="0.2">
      <c r="B65" s="3"/>
      <c r="E65" s="3"/>
    </row>
    <row r="66" spans="1:12" x14ac:dyDescent="0.2">
      <c r="A66" s="4" t="s">
        <v>26</v>
      </c>
      <c r="E66" s="3"/>
    </row>
    <row r="67" spans="1:12" x14ac:dyDescent="0.2">
      <c r="A67" t="s">
        <v>4</v>
      </c>
      <c r="B67" s="3">
        <v>54808152.980000004</v>
      </c>
      <c r="D67" s="3">
        <v>167068373.30000001</v>
      </c>
      <c r="E67" s="3"/>
      <c r="F67" s="3">
        <v>2708986105.2500005</v>
      </c>
      <c r="I67" s="11"/>
      <c r="J67" s="11"/>
      <c r="K67" s="11"/>
      <c r="L67" s="11"/>
    </row>
    <row r="68" spans="1:12" x14ac:dyDescent="0.2">
      <c r="A68" t="s">
        <v>5</v>
      </c>
      <c r="B68" s="3">
        <v>50591118.100000001</v>
      </c>
      <c r="D68" s="3">
        <v>153686730.85000002</v>
      </c>
      <c r="E68" s="3"/>
      <c r="F68" s="3">
        <v>2499949049.8499999</v>
      </c>
      <c r="I68" s="11"/>
      <c r="J68" s="11"/>
      <c r="K68" s="11"/>
      <c r="L68" s="11"/>
    </row>
    <row r="69" spans="1:12" ht="14.25" x14ac:dyDescent="0.2">
      <c r="A69" t="s">
        <v>19</v>
      </c>
      <c r="B69" s="3">
        <v>0</v>
      </c>
      <c r="D69" s="3">
        <v>0</v>
      </c>
      <c r="E69" s="3"/>
      <c r="F69" s="3">
        <v>0</v>
      </c>
      <c r="G69" s="3"/>
      <c r="I69" s="11"/>
      <c r="J69" s="11"/>
      <c r="K69" s="11"/>
      <c r="L69" s="11"/>
    </row>
    <row r="70" spans="1:12" ht="14.25" x14ac:dyDescent="0.2">
      <c r="A70" t="s">
        <v>20</v>
      </c>
      <c r="B70" s="3">
        <f>1109501.94+15.6</f>
        <v>1109517.54</v>
      </c>
      <c r="D70" s="3">
        <f>3509711.06+15.6</f>
        <v>3509726.66</v>
      </c>
      <c r="E70" s="3"/>
      <c r="F70" s="3">
        <f>61836159.18+15.6</f>
        <v>61836174.780000001</v>
      </c>
      <c r="G70" s="3"/>
      <c r="I70" s="11"/>
      <c r="J70" s="11"/>
      <c r="K70" s="11"/>
      <c r="L70" s="11"/>
    </row>
    <row r="71" spans="1:12" ht="14.25" x14ac:dyDescent="0.2">
      <c r="A71" t="s">
        <v>21</v>
      </c>
      <c r="B71" s="3">
        <v>0</v>
      </c>
      <c r="D71" s="3">
        <v>0</v>
      </c>
      <c r="E71" s="3"/>
      <c r="F71" s="3">
        <v>176811.88</v>
      </c>
      <c r="G71" s="3"/>
      <c r="I71" s="11"/>
      <c r="J71" s="11"/>
      <c r="K71" s="11"/>
      <c r="L71" s="11"/>
    </row>
    <row r="72" spans="1:12" x14ac:dyDescent="0.2">
      <c r="A72" t="s">
        <v>6</v>
      </c>
      <c r="B72" s="3">
        <v>4217034.879999999</v>
      </c>
      <c r="D72" s="3">
        <v>13381642.449999994</v>
      </c>
      <c r="E72" s="3"/>
      <c r="F72" s="3">
        <v>209213867.27999997</v>
      </c>
      <c r="G72" s="3"/>
      <c r="I72" s="11"/>
      <c r="J72" s="11"/>
      <c r="K72" s="11"/>
      <c r="L72" s="11"/>
    </row>
    <row r="73" spans="1:12" x14ac:dyDescent="0.2">
      <c r="A73" t="s">
        <v>7</v>
      </c>
      <c r="B73" s="3">
        <v>1433791.87</v>
      </c>
      <c r="D73" s="3">
        <v>4549758.419999999</v>
      </c>
      <c r="E73" s="15"/>
      <c r="F73" s="3">
        <v>71132714.900000006</v>
      </c>
      <c r="G73" s="3"/>
      <c r="I73" s="11"/>
      <c r="J73" s="11"/>
      <c r="K73" s="11"/>
      <c r="L73" s="11"/>
    </row>
    <row r="74" spans="1:12" ht="14.25" x14ac:dyDescent="0.2">
      <c r="A74" t="s">
        <v>22</v>
      </c>
      <c r="B74" s="3">
        <v>168681.4</v>
      </c>
      <c r="D74" s="3">
        <v>535265.71</v>
      </c>
      <c r="F74" s="3">
        <v>8368554.7199999997</v>
      </c>
      <c r="G74" s="3"/>
      <c r="I74" s="11"/>
      <c r="J74" s="11"/>
      <c r="K74" s="11"/>
      <c r="L74" s="11"/>
    </row>
    <row r="75" spans="1:12" ht="14.25" x14ac:dyDescent="0.2">
      <c r="A75" t="s">
        <v>23</v>
      </c>
      <c r="B75" s="3">
        <v>210851.75</v>
      </c>
      <c r="D75" s="3">
        <v>669082.13</v>
      </c>
      <c r="F75" s="3">
        <v>10460693.400000002</v>
      </c>
      <c r="G75" s="3"/>
      <c r="I75" s="11"/>
      <c r="J75" s="11"/>
      <c r="K75" s="11"/>
      <c r="L75" s="11"/>
    </row>
    <row r="76" spans="1:12" ht="14.25" x14ac:dyDescent="0.2">
      <c r="A76" t="s">
        <v>24</v>
      </c>
      <c r="B76" s="3">
        <v>436138.19</v>
      </c>
      <c r="D76" s="3">
        <v>1404616.32</v>
      </c>
      <c r="F76" s="3">
        <v>21806379.570000004</v>
      </c>
      <c r="G76" s="3"/>
      <c r="I76" s="11"/>
      <c r="J76" s="11"/>
      <c r="K76" s="11"/>
      <c r="L76" s="11"/>
    </row>
    <row r="77" spans="1:12" x14ac:dyDescent="0.2">
      <c r="A77" t="s">
        <v>11</v>
      </c>
      <c r="B77" s="3">
        <v>189.32544132172035</v>
      </c>
      <c r="D77" s="14">
        <f>+D72/D78/21</f>
        <v>200.25803552722149</v>
      </c>
      <c r="E77" s="3"/>
      <c r="F77" s="3"/>
      <c r="G77" s="3"/>
      <c r="I77" s="11"/>
      <c r="J77" s="11"/>
      <c r="K77" s="11"/>
      <c r="L77" s="11"/>
    </row>
    <row r="78" spans="1:12" ht="14.25" x14ac:dyDescent="0.2">
      <c r="A78" t="s">
        <v>25</v>
      </c>
      <c r="B78" s="15">
        <v>3182</v>
      </c>
      <c r="D78" s="15">
        <v>3182</v>
      </c>
      <c r="E78" s="3"/>
      <c r="F78" s="15"/>
      <c r="G78" s="3"/>
      <c r="I78" s="11"/>
      <c r="J78" s="11"/>
      <c r="K78" s="11"/>
      <c r="L78" s="11"/>
    </row>
    <row r="79" spans="1:12" x14ac:dyDescent="0.2">
      <c r="E79" s="3"/>
      <c r="G79" s="3"/>
      <c r="I79" s="11"/>
      <c r="J79" s="11"/>
      <c r="K79" s="11"/>
      <c r="L79" s="11"/>
    </row>
    <row r="80" spans="1:12" x14ac:dyDescent="0.2">
      <c r="E80" s="3"/>
    </row>
    <row r="81" spans="1:7" x14ac:dyDescent="0.2">
      <c r="A81" s="4" t="s">
        <v>12</v>
      </c>
      <c r="E81" s="3"/>
    </row>
    <row r="82" spans="1:7" x14ac:dyDescent="0.2">
      <c r="A82" t="s">
        <v>4</v>
      </c>
      <c r="B82" s="3">
        <v>35739725.789999999</v>
      </c>
      <c r="D82" s="3">
        <v>102777757.63999999</v>
      </c>
      <c r="E82" s="3"/>
      <c r="F82" s="3">
        <v>1753657312.0499997</v>
      </c>
    </row>
    <row r="83" spans="1:7" x14ac:dyDescent="0.2">
      <c r="A83" t="s">
        <v>5</v>
      </c>
      <c r="B83" s="3">
        <v>32236354.169999998</v>
      </c>
      <c r="D83" s="3">
        <v>92669421.510000005</v>
      </c>
      <c r="E83" s="3"/>
      <c r="F83" s="3">
        <v>1580319849.6199999</v>
      </c>
    </row>
    <row r="84" spans="1:7" ht="14.25" x14ac:dyDescent="0.2">
      <c r="A84" t="s">
        <v>19</v>
      </c>
      <c r="B84" s="3">
        <v>713242</v>
      </c>
      <c r="D84" s="3">
        <v>1988593</v>
      </c>
      <c r="E84" s="3"/>
      <c r="F84" s="3">
        <v>37655576.990000002</v>
      </c>
      <c r="G84" s="3"/>
    </row>
    <row r="85" spans="1:7" ht="12.75" customHeight="1" x14ac:dyDescent="0.2">
      <c r="A85" t="s">
        <v>20</v>
      </c>
      <c r="B85" s="3">
        <v>0</v>
      </c>
      <c r="D85" s="3">
        <v>0</v>
      </c>
      <c r="E85" s="3"/>
      <c r="F85" s="3">
        <v>0</v>
      </c>
      <c r="G85" s="3"/>
    </row>
    <row r="86" spans="1:7" ht="14.25" x14ac:dyDescent="0.2">
      <c r="A86" t="s">
        <v>21</v>
      </c>
      <c r="B86" s="3">
        <v>0</v>
      </c>
      <c r="D86" s="3">
        <v>0</v>
      </c>
      <c r="E86" s="3"/>
      <c r="F86" s="3">
        <v>110225.15</v>
      </c>
      <c r="G86" s="3"/>
    </row>
    <row r="87" spans="1:7" x14ac:dyDescent="0.2">
      <c r="A87" t="s">
        <v>6</v>
      </c>
      <c r="B87" s="3">
        <v>2790129.6200000015</v>
      </c>
      <c r="D87" s="3">
        <v>8119743.1300000008</v>
      </c>
      <c r="E87" s="3"/>
      <c r="F87" s="3">
        <v>135792110.59</v>
      </c>
      <c r="G87" s="3"/>
    </row>
    <row r="88" spans="1:7" x14ac:dyDescent="0.2">
      <c r="A88" t="s">
        <v>7</v>
      </c>
      <c r="B88" s="3">
        <v>948644.07000000007</v>
      </c>
      <c r="D88" s="3">
        <v>2760712.6700000004</v>
      </c>
      <c r="F88" s="3">
        <v>46169317.660000004</v>
      </c>
      <c r="G88" s="3"/>
    </row>
    <row r="89" spans="1:7" ht="14.25" x14ac:dyDescent="0.2">
      <c r="A89" t="s">
        <v>22</v>
      </c>
      <c r="B89" s="3">
        <v>111605.19</v>
      </c>
      <c r="D89" s="3">
        <v>324789.72000000003</v>
      </c>
      <c r="F89" s="3">
        <v>5431684.4500000002</v>
      </c>
      <c r="G89" s="3"/>
    </row>
    <row r="90" spans="1:7" ht="14.25" x14ac:dyDescent="0.2">
      <c r="A90" t="s">
        <v>23</v>
      </c>
      <c r="B90" s="3">
        <v>139506.48000000001</v>
      </c>
      <c r="D90" s="3">
        <v>405987.16999999993</v>
      </c>
      <c r="F90" s="3">
        <v>6789605.5799999982</v>
      </c>
      <c r="G90" s="3"/>
    </row>
    <row r="91" spans="1:7" ht="14.25" x14ac:dyDescent="0.2">
      <c r="A91" t="s">
        <v>24</v>
      </c>
      <c r="B91" s="3">
        <v>287746.16000000003</v>
      </c>
      <c r="D91" s="3">
        <v>846100.71999999986</v>
      </c>
      <c r="E91" s="3"/>
      <c r="F91" s="3">
        <v>14090735.210000001</v>
      </c>
      <c r="G91" s="3"/>
    </row>
    <row r="92" spans="1:7" x14ac:dyDescent="0.2">
      <c r="A92" t="s">
        <v>11</v>
      </c>
      <c r="B92" s="3">
        <v>212.69474157645996</v>
      </c>
      <c r="D92" s="14">
        <f>+D87/D93/21</f>
        <v>206.32573893378057</v>
      </c>
      <c r="E92" s="3"/>
      <c r="F92" s="3"/>
      <c r="G92" s="3"/>
    </row>
    <row r="93" spans="1:7" ht="12.75" customHeight="1" x14ac:dyDescent="0.2">
      <c r="A93" t="s">
        <v>25</v>
      </c>
      <c r="B93" s="15">
        <v>1874</v>
      </c>
      <c r="D93" s="15">
        <v>1874</v>
      </c>
      <c r="E93" s="3"/>
      <c r="F93" s="15"/>
      <c r="G93" s="3"/>
    </row>
    <row r="94" spans="1:7" x14ac:dyDescent="0.2">
      <c r="E94" s="3"/>
    </row>
    <row r="95" spans="1:7" x14ac:dyDescent="0.2">
      <c r="E95" s="3"/>
    </row>
    <row r="96" spans="1:7" x14ac:dyDescent="0.2">
      <c r="A96" s="4" t="s">
        <v>10</v>
      </c>
      <c r="E96" s="3"/>
    </row>
    <row r="97" spans="1:7" x14ac:dyDescent="0.2">
      <c r="A97" t="s">
        <v>4</v>
      </c>
      <c r="B97" s="3">
        <v>44167132.709999993</v>
      </c>
      <c r="D97" s="3">
        <v>132430828.67000002</v>
      </c>
      <c r="E97" s="3"/>
      <c r="F97" s="3">
        <v>2215403531.77</v>
      </c>
    </row>
    <row r="98" spans="1:7" ht="12.75" customHeight="1" x14ac:dyDescent="0.2">
      <c r="A98" t="s">
        <v>5</v>
      </c>
      <c r="B98" s="3">
        <v>39425873.460000001</v>
      </c>
      <c r="D98" s="3">
        <v>118195750.95999998</v>
      </c>
      <c r="E98" s="3"/>
      <c r="F98" s="3">
        <v>1975938001.77</v>
      </c>
    </row>
    <row r="99" spans="1:7" ht="14.25" x14ac:dyDescent="0.2">
      <c r="A99" t="s">
        <v>19</v>
      </c>
      <c r="B99" s="3">
        <v>476391.16000000003</v>
      </c>
      <c r="D99" s="3">
        <v>1683873.4599999997</v>
      </c>
      <c r="E99" s="3"/>
      <c r="F99" s="3">
        <v>29388852.710000001</v>
      </c>
    </row>
    <row r="100" spans="1:7" ht="14.25" x14ac:dyDescent="0.2">
      <c r="A100" t="s">
        <v>20</v>
      </c>
      <c r="B100" s="3">
        <v>0</v>
      </c>
      <c r="D100" s="3">
        <v>0</v>
      </c>
      <c r="E100" s="3"/>
      <c r="F100" s="3">
        <v>0</v>
      </c>
    </row>
    <row r="101" spans="1:7" ht="14.25" x14ac:dyDescent="0.2">
      <c r="A101" t="s">
        <v>21</v>
      </c>
      <c r="B101" s="3">
        <v>0</v>
      </c>
      <c r="D101" s="3">
        <v>0</v>
      </c>
      <c r="E101" s="3"/>
      <c r="F101" s="3">
        <v>144459.07999999999</v>
      </c>
    </row>
    <row r="102" spans="1:7" ht="12.75" customHeight="1" x14ac:dyDescent="0.2">
      <c r="A102" t="s">
        <v>6</v>
      </c>
      <c r="B102" s="3">
        <v>4264868.089999998</v>
      </c>
      <c r="D102" s="3">
        <v>12551204.25</v>
      </c>
      <c r="E102" s="15"/>
      <c r="F102" s="3">
        <v>210221136.37000003</v>
      </c>
    </row>
    <row r="103" spans="1:7" x14ac:dyDescent="0.2">
      <c r="A103" t="s">
        <v>7</v>
      </c>
      <c r="B103" s="3">
        <v>1450055.16</v>
      </c>
      <c r="D103" s="3">
        <v>4267409.46</v>
      </c>
      <c r="F103" s="3">
        <v>71475186.409999996</v>
      </c>
    </row>
    <row r="104" spans="1:7" ht="14.25" x14ac:dyDescent="0.2">
      <c r="A104" t="s">
        <v>22</v>
      </c>
      <c r="B104" s="3">
        <v>170594.71</v>
      </c>
      <c r="D104" s="3">
        <v>502048.17000000004</v>
      </c>
      <c r="F104" s="3">
        <v>8408845.4500000011</v>
      </c>
    </row>
    <row r="105" spans="1:7" ht="14.25" x14ac:dyDescent="0.2">
      <c r="A105" t="s">
        <v>23</v>
      </c>
      <c r="B105" s="3">
        <v>213243.4</v>
      </c>
      <c r="D105" s="3">
        <v>627560.20000000007</v>
      </c>
      <c r="E105" s="3"/>
      <c r="F105" s="3">
        <v>10511056.869999999</v>
      </c>
      <c r="G105" s="3"/>
    </row>
    <row r="106" spans="1:7" ht="14.25" x14ac:dyDescent="0.2">
      <c r="A106" t="s">
        <v>24</v>
      </c>
      <c r="B106" s="3">
        <v>440209.46</v>
      </c>
      <c r="D106" s="3">
        <v>1314739.8</v>
      </c>
      <c r="E106" s="3"/>
      <c r="F106" s="3">
        <v>21910839.050000001</v>
      </c>
    </row>
    <row r="107" spans="1:7" x14ac:dyDescent="0.2">
      <c r="A107" t="s">
        <v>11</v>
      </c>
      <c r="B107" s="3">
        <v>254.17891948268655</v>
      </c>
      <c r="D107" s="14">
        <f>+D102/D108/21</f>
        <v>249.34350974432328</v>
      </c>
      <c r="E107" s="3"/>
      <c r="F107" s="3"/>
    </row>
    <row r="108" spans="1:7" ht="14.25" x14ac:dyDescent="0.2">
      <c r="A108" t="s">
        <v>25</v>
      </c>
      <c r="B108" s="15">
        <v>2397</v>
      </c>
      <c r="D108" s="15">
        <v>2397</v>
      </c>
      <c r="E108" s="3"/>
      <c r="F108" s="15"/>
    </row>
    <row r="109" spans="1:7" x14ac:dyDescent="0.2">
      <c r="E109" s="3"/>
    </row>
    <row r="110" spans="1:7" x14ac:dyDescent="0.2">
      <c r="B110" s="3"/>
      <c r="E110" s="3"/>
    </row>
    <row r="111" spans="1:7" ht="12.75" customHeight="1" x14ac:dyDescent="0.2">
      <c r="A111" s="4" t="s">
        <v>13</v>
      </c>
      <c r="E111" s="3"/>
    </row>
    <row r="112" spans="1:7" x14ac:dyDescent="0.2">
      <c r="A112" t="s">
        <v>4</v>
      </c>
      <c r="B112" s="3">
        <v>85965504.00999999</v>
      </c>
      <c r="D112" s="3">
        <v>258530006.63999999</v>
      </c>
      <c r="E112" s="3"/>
      <c r="F112" s="3">
        <v>4189596589.8400006</v>
      </c>
    </row>
    <row r="113" spans="1:7" x14ac:dyDescent="0.2">
      <c r="A113" t="s">
        <v>5</v>
      </c>
      <c r="B113" s="3">
        <v>77205401.63000001</v>
      </c>
      <c r="D113" s="3">
        <v>232359079.12</v>
      </c>
      <c r="E113" s="3"/>
      <c r="F113" s="3">
        <v>3763913995.9199996</v>
      </c>
    </row>
    <row r="114" spans="1:7" ht="14.25" x14ac:dyDescent="0.2">
      <c r="A114" t="s">
        <v>19</v>
      </c>
      <c r="B114" s="3">
        <v>3002570.9</v>
      </c>
      <c r="D114" s="3">
        <v>8832165.1499999985</v>
      </c>
      <c r="E114" s="3"/>
      <c r="F114" s="3">
        <v>143614180.06</v>
      </c>
    </row>
    <row r="115" spans="1:7" ht="12.75" customHeight="1" x14ac:dyDescent="0.2">
      <c r="A115" t="s">
        <v>20</v>
      </c>
      <c r="B115" s="3">
        <v>0</v>
      </c>
      <c r="D115" s="3">
        <v>0</v>
      </c>
      <c r="E115" s="3"/>
      <c r="F115" s="3">
        <v>0</v>
      </c>
    </row>
    <row r="116" spans="1:7" ht="14.25" x14ac:dyDescent="0.2">
      <c r="A116" t="s">
        <v>21</v>
      </c>
      <c r="B116" s="3">
        <v>0</v>
      </c>
      <c r="D116" s="3">
        <v>0</v>
      </c>
      <c r="E116" s="15"/>
      <c r="F116" s="3">
        <v>310416.7</v>
      </c>
    </row>
    <row r="117" spans="1:7" x14ac:dyDescent="0.2">
      <c r="A117" t="s">
        <v>6</v>
      </c>
      <c r="B117" s="3">
        <v>5757531.4800000004</v>
      </c>
      <c r="D117" s="3">
        <v>17338762.369999994</v>
      </c>
      <c r="F117" s="3">
        <v>282378830.56</v>
      </c>
    </row>
    <row r="118" spans="1:7" x14ac:dyDescent="0.2">
      <c r="A118" t="s">
        <v>7</v>
      </c>
      <c r="B118" s="3">
        <v>1957560.7</v>
      </c>
      <c r="D118" s="3">
        <v>5895179.1999999983</v>
      </c>
      <c r="F118" s="3">
        <v>96008802.359999999</v>
      </c>
    </row>
    <row r="119" spans="1:7" ht="14.25" x14ac:dyDescent="0.2">
      <c r="A119" t="s">
        <v>22</v>
      </c>
      <c r="B119" s="3">
        <v>230301.26</v>
      </c>
      <c r="D119" s="3">
        <v>693550.50999999989</v>
      </c>
      <c r="E119" s="3"/>
      <c r="F119" s="3">
        <v>11295153.249999998</v>
      </c>
    </row>
    <row r="120" spans="1:7" ht="14.25" x14ac:dyDescent="0.2">
      <c r="A120" t="s">
        <v>23</v>
      </c>
      <c r="B120" s="3">
        <v>287876.57</v>
      </c>
      <c r="D120" s="3">
        <v>866938.13</v>
      </c>
      <c r="E120" s="3"/>
      <c r="F120" s="3">
        <v>14118941.670000002</v>
      </c>
    </row>
    <row r="121" spans="1:7" ht="14.25" x14ac:dyDescent="0.2">
      <c r="A121" t="s">
        <v>24</v>
      </c>
      <c r="B121" s="3">
        <v>593072.46</v>
      </c>
      <c r="D121" s="3">
        <v>1808709.81</v>
      </c>
      <c r="E121" s="3"/>
      <c r="F121" s="3">
        <v>29199696.699999999</v>
      </c>
    </row>
    <row r="122" spans="1:7" x14ac:dyDescent="0.2">
      <c r="A122" t="s">
        <v>11</v>
      </c>
      <c r="B122" s="3">
        <v>272.98522971883745</v>
      </c>
      <c r="D122" s="14">
        <f>+D117/D123/21</f>
        <v>274.03098272564904</v>
      </c>
      <c r="E122" s="3"/>
      <c r="F122" s="3"/>
    </row>
    <row r="123" spans="1:7" ht="14.25" x14ac:dyDescent="0.2">
      <c r="A123" t="s">
        <v>25</v>
      </c>
      <c r="B123" s="15">
        <v>3013</v>
      </c>
      <c r="D123" s="15">
        <v>3013</v>
      </c>
      <c r="E123" s="3"/>
      <c r="F123" s="15"/>
    </row>
    <row r="124" spans="1:7" ht="12.75" customHeight="1" x14ac:dyDescent="0.2">
      <c r="E124" s="3"/>
      <c r="G124" s="3"/>
    </row>
    <row r="125" spans="1:7" x14ac:dyDescent="0.2">
      <c r="B125" s="3"/>
      <c r="E125" s="3"/>
      <c r="G125" s="3"/>
    </row>
    <row r="126" spans="1:7" x14ac:dyDescent="0.2">
      <c r="A126" s="4" t="s">
        <v>27</v>
      </c>
      <c r="E126" s="3"/>
      <c r="G126" s="3"/>
    </row>
    <row r="127" spans="1:7" ht="12.75" customHeight="1" x14ac:dyDescent="0.2">
      <c r="A127" t="s">
        <v>4</v>
      </c>
      <c r="B127" s="3">
        <v>61904018.120000005</v>
      </c>
      <c r="D127" s="3">
        <v>184050922.29999998</v>
      </c>
      <c r="E127" s="3"/>
      <c r="F127" s="3">
        <v>3191158364.9099998</v>
      </c>
      <c r="G127" s="3"/>
    </row>
    <row r="128" spans="1:7" x14ac:dyDescent="0.2">
      <c r="A128" t="s">
        <v>5</v>
      </c>
      <c r="B128" s="3">
        <v>55348382.049999997</v>
      </c>
      <c r="D128" s="3">
        <v>165027672.80000001</v>
      </c>
      <c r="E128" s="3"/>
      <c r="F128" s="3">
        <v>2862338192.4700007</v>
      </c>
      <c r="G128" s="3"/>
    </row>
    <row r="129" spans="1:7" ht="12.75" customHeight="1" x14ac:dyDescent="0.2">
      <c r="A129" t="s">
        <v>19</v>
      </c>
      <c r="B129" s="3">
        <v>959710.34000000008</v>
      </c>
      <c r="D129" s="3">
        <v>2981684.64</v>
      </c>
      <c r="E129" s="3"/>
      <c r="F129" s="3">
        <v>57941947.329999998</v>
      </c>
      <c r="G129" s="3"/>
    </row>
    <row r="130" spans="1:7" ht="12.75" customHeight="1" x14ac:dyDescent="0.2">
      <c r="A130" t="s">
        <v>20</v>
      </c>
      <c r="B130" s="3">
        <v>0</v>
      </c>
      <c r="D130" s="3">
        <v>0</v>
      </c>
      <c r="E130" s="15"/>
      <c r="F130" s="3">
        <v>0</v>
      </c>
      <c r="G130" s="3"/>
    </row>
    <row r="131" spans="1:7" ht="14.25" x14ac:dyDescent="0.2">
      <c r="A131" t="s">
        <v>21</v>
      </c>
      <c r="B131" s="3">
        <v>0</v>
      </c>
      <c r="D131" s="3">
        <v>0</v>
      </c>
      <c r="F131" s="3">
        <v>281949.34999999998</v>
      </c>
      <c r="G131" s="3"/>
    </row>
    <row r="132" spans="1:7" x14ac:dyDescent="0.2">
      <c r="A132" t="s">
        <v>6</v>
      </c>
      <c r="B132" s="3">
        <v>5595925.7299999995</v>
      </c>
      <c r="D132" s="3">
        <v>16041564.860000001</v>
      </c>
      <c r="F132" s="3">
        <v>271160174.46000004</v>
      </c>
      <c r="G132" s="3"/>
    </row>
    <row r="133" spans="1:7" x14ac:dyDescent="0.2">
      <c r="A133" t="s">
        <v>7</v>
      </c>
      <c r="B133" s="3">
        <v>1902614.76</v>
      </c>
      <c r="D133" s="3">
        <v>5454132.0599999996</v>
      </c>
      <c r="E133" s="3"/>
      <c r="F133" s="3">
        <v>92194459.420000002</v>
      </c>
      <c r="G133" s="3"/>
    </row>
    <row r="134" spans="1:7" ht="12.75" customHeight="1" x14ac:dyDescent="0.2">
      <c r="A134" t="s">
        <v>22</v>
      </c>
      <c r="B134" s="3">
        <v>223837.02000000002</v>
      </c>
      <c r="D134" s="3">
        <v>641662.57999999984</v>
      </c>
      <c r="E134" s="3"/>
      <c r="F134" s="3">
        <v>10846407.060000001</v>
      </c>
      <c r="G134" s="3"/>
    </row>
    <row r="135" spans="1:7" ht="12.75" customHeight="1" x14ac:dyDescent="0.2">
      <c r="A135" t="s">
        <v>23</v>
      </c>
      <c r="B135" s="3">
        <v>279796.28999999998</v>
      </c>
      <c r="D135" s="3">
        <v>802078.24</v>
      </c>
      <c r="E135" s="3"/>
      <c r="F135" s="3">
        <v>13558008.820000002</v>
      </c>
      <c r="G135" s="3"/>
    </row>
    <row r="136" spans="1:7" ht="12.75" customHeight="1" x14ac:dyDescent="0.2">
      <c r="A136" t="s">
        <v>24</v>
      </c>
      <c r="B136" s="3">
        <v>573516.30000000005</v>
      </c>
      <c r="D136" s="3">
        <v>1666847.5599999998</v>
      </c>
      <c r="E136" s="3"/>
      <c r="F136" s="3">
        <v>28107693.34</v>
      </c>
      <c r="G136" s="3"/>
    </row>
    <row r="137" spans="1:7" ht="12.75" customHeight="1" x14ac:dyDescent="0.2">
      <c r="A137" t="s">
        <v>11</v>
      </c>
      <c r="B137" s="3">
        <v>268.17107058992667</v>
      </c>
      <c r="D137" s="3">
        <v>298.95942562152896</v>
      </c>
      <c r="E137" s="3"/>
      <c r="F137" s="3"/>
      <c r="G137" s="3"/>
    </row>
    <row r="138" spans="1:7" ht="14.25" x14ac:dyDescent="0.2">
      <c r="A138" t="s">
        <v>25</v>
      </c>
      <c r="B138" s="15">
        <v>2981</v>
      </c>
      <c r="D138" s="15">
        <v>2981</v>
      </c>
      <c r="E138" s="3"/>
      <c r="F138" s="15"/>
      <c r="G138" s="3"/>
    </row>
    <row r="139" spans="1:7" x14ac:dyDescent="0.2">
      <c r="C139" s="3"/>
      <c r="E139" s="3"/>
      <c r="G139" s="3"/>
    </row>
    <row r="140" spans="1:7" ht="12.75" customHeight="1" x14ac:dyDescent="0.2">
      <c r="A140" s="4" t="s">
        <v>29</v>
      </c>
      <c r="E140" s="3"/>
      <c r="G140" s="3"/>
    </row>
    <row r="141" spans="1:7" x14ac:dyDescent="0.2">
      <c r="A141" t="s">
        <v>4</v>
      </c>
      <c r="B141" s="3">
        <v>35741825.810000002</v>
      </c>
      <c r="D141" s="3">
        <v>110486884.70999999</v>
      </c>
      <c r="E141" s="3"/>
      <c r="F141" s="3">
        <v>1915976086.2200003</v>
      </c>
      <c r="G141" s="3"/>
    </row>
    <row r="142" spans="1:7" ht="12.75" customHeight="1" x14ac:dyDescent="0.2">
      <c r="A142" t="s">
        <v>5</v>
      </c>
      <c r="B142" s="3">
        <v>32012790.689999998</v>
      </c>
      <c r="D142" s="3">
        <v>98824020.700000018</v>
      </c>
      <c r="E142" s="3"/>
      <c r="F142" s="3">
        <v>1713164946.8099999</v>
      </c>
      <c r="G142" s="3"/>
    </row>
    <row r="143" spans="1:7" ht="12.75" customHeight="1" x14ac:dyDescent="0.2">
      <c r="A143" t="s">
        <v>19</v>
      </c>
      <c r="B143" s="3">
        <v>565625.45000000007</v>
      </c>
      <c r="D143" s="3">
        <v>1738457.08</v>
      </c>
      <c r="E143" s="15"/>
      <c r="F143" s="3">
        <v>30870636.019999996</v>
      </c>
      <c r="G143" s="3"/>
    </row>
    <row r="144" spans="1:7" ht="12.75" customHeight="1" x14ac:dyDescent="0.2">
      <c r="A144" t="s">
        <v>20</v>
      </c>
      <c r="B144" s="3">
        <v>0</v>
      </c>
      <c r="D144" s="3">
        <v>0</v>
      </c>
      <c r="E144" s="15"/>
      <c r="F144" s="3">
        <v>0</v>
      </c>
      <c r="G144" s="3"/>
    </row>
    <row r="145" spans="1:7" ht="12.75" customHeight="1" x14ac:dyDescent="0.2">
      <c r="A145" t="s">
        <v>21</v>
      </c>
      <c r="B145" s="3">
        <v>0</v>
      </c>
      <c r="D145" s="3">
        <v>0</v>
      </c>
      <c r="E145" s="15"/>
      <c r="F145" s="3">
        <v>125981.7</v>
      </c>
      <c r="G145" s="3"/>
    </row>
    <row r="146" spans="1:7" ht="12.75" customHeight="1" x14ac:dyDescent="0.2">
      <c r="A146" t="s">
        <v>6</v>
      </c>
      <c r="B146" s="3">
        <v>3163409.67</v>
      </c>
      <c r="D146" s="3">
        <v>9924406.9300000016</v>
      </c>
      <c r="E146" s="15"/>
      <c r="F146" s="3">
        <v>172066485.09</v>
      </c>
      <c r="G146" s="3"/>
    </row>
    <row r="147" spans="1:7" x14ac:dyDescent="0.2">
      <c r="A147" t="s">
        <v>7</v>
      </c>
      <c r="B147" s="3">
        <v>1075559.2999999998</v>
      </c>
      <c r="D147" s="3">
        <v>3374298.3699999992</v>
      </c>
      <c r="E147" s="3"/>
      <c r="F147" s="3">
        <v>58502604.999999993</v>
      </c>
      <c r="G147" s="3"/>
    </row>
    <row r="148" spans="1:7" ht="14.25" x14ac:dyDescent="0.2">
      <c r="A148" t="s">
        <v>22</v>
      </c>
      <c r="B148" s="3">
        <v>126536.37000000001</v>
      </c>
      <c r="D148" s="3">
        <v>396976.25999999983</v>
      </c>
      <c r="E148" s="3"/>
      <c r="F148" s="3">
        <v>6882659.3399999999</v>
      </c>
      <c r="G148" s="3"/>
    </row>
    <row r="149" spans="1:7" ht="12.75" customHeight="1" x14ac:dyDescent="0.2">
      <c r="A149" t="s">
        <v>23</v>
      </c>
      <c r="B149" s="3">
        <v>158170.49</v>
      </c>
      <c r="D149" s="3">
        <v>496220.37000000005</v>
      </c>
      <c r="E149" s="3"/>
      <c r="F149" s="3">
        <v>8603324.3599999994</v>
      </c>
      <c r="G149" s="3"/>
    </row>
    <row r="150" spans="1:7" ht="14.25" x14ac:dyDescent="0.2">
      <c r="A150" t="s">
        <v>24</v>
      </c>
      <c r="B150" s="3">
        <v>324997.73000000004</v>
      </c>
      <c r="D150" s="3">
        <v>1033118.3600000001</v>
      </c>
      <c r="E150" s="3"/>
      <c r="F150" s="3">
        <v>17848051.989999998</v>
      </c>
      <c r="G150" s="3"/>
    </row>
    <row r="151" spans="1:7" x14ac:dyDescent="0.2">
      <c r="A151" t="s">
        <v>11</v>
      </c>
      <c r="B151" s="3">
        <v>281.74293462771641</v>
      </c>
      <c r="D151" s="14">
        <f>+D146/D152/21</f>
        <v>294.63267218857624</v>
      </c>
      <c r="E151" s="3"/>
      <c r="F151" s="3"/>
      <c r="G151" s="3"/>
    </row>
    <row r="152" spans="1:7" ht="14.25" x14ac:dyDescent="0.2">
      <c r="A152" t="s">
        <v>25</v>
      </c>
      <c r="B152" s="15">
        <v>1604</v>
      </c>
      <c r="D152" s="15">
        <v>1604</v>
      </c>
      <c r="E152" s="3"/>
      <c r="F152" s="15"/>
      <c r="G152" s="3"/>
    </row>
    <row r="153" spans="1:7" x14ac:dyDescent="0.2">
      <c r="E153" s="3"/>
      <c r="G153" s="3"/>
    </row>
    <row r="154" spans="1:7" ht="12.75" customHeight="1" x14ac:dyDescent="0.2">
      <c r="B154" s="15"/>
      <c r="D154" s="15"/>
      <c r="E154" s="3"/>
      <c r="F154" s="15"/>
      <c r="G154" s="3"/>
    </row>
    <row r="155" spans="1:7" x14ac:dyDescent="0.2">
      <c r="A155" s="4" t="s">
        <v>30</v>
      </c>
      <c r="B155" s="15"/>
      <c r="D155" s="15"/>
      <c r="E155" s="3"/>
      <c r="F155" s="15"/>
      <c r="G155" s="3"/>
    </row>
    <row r="156" spans="1:7" ht="12.75" customHeight="1" x14ac:dyDescent="0.2">
      <c r="A156" t="s">
        <v>4</v>
      </c>
      <c r="B156" s="3">
        <v>20728638.82</v>
      </c>
      <c r="D156" s="3">
        <v>60358018.199999996</v>
      </c>
      <c r="E156" s="3"/>
      <c r="F156" s="3">
        <v>975945676.42000008</v>
      </c>
      <c r="G156" s="3"/>
    </row>
    <row r="157" spans="1:7" x14ac:dyDescent="0.2">
      <c r="A157" t="s">
        <v>5</v>
      </c>
      <c r="B157" s="3">
        <v>18655129</v>
      </c>
      <c r="D157" s="3">
        <v>54399546.719999999</v>
      </c>
      <c r="E157" s="15"/>
      <c r="F157" s="3">
        <v>879712901.87</v>
      </c>
      <c r="G157" s="3"/>
    </row>
    <row r="158" spans="1:7" ht="14.25" x14ac:dyDescent="0.2">
      <c r="A158" t="s">
        <v>19</v>
      </c>
      <c r="B158" s="3">
        <v>453498.55999999994</v>
      </c>
      <c r="D158" s="3">
        <v>1280762.95</v>
      </c>
      <c r="E158" s="15"/>
      <c r="F158" s="3">
        <v>21223719.439999998</v>
      </c>
      <c r="G158" s="3"/>
    </row>
    <row r="159" spans="1:7" ht="14.25" x14ac:dyDescent="0.2">
      <c r="A159" t="s">
        <v>20</v>
      </c>
      <c r="B159" s="3">
        <v>0</v>
      </c>
      <c r="D159" s="3">
        <v>0</v>
      </c>
      <c r="E159" s="15"/>
      <c r="F159" s="3">
        <v>0</v>
      </c>
      <c r="G159" s="3"/>
    </row>
    <row r="160" spans="1:7" ht="12.75" customHeight="1" x14ac:dyDescent="0.2">
      <c r="A160" t="s">
        <v>21</v>
      </c>
      <c r="B160" s="3">
        <v>0</v>
      </c>
      <c r="D160" s="3">
        <v>0</v>
      </c>
      <c r="F160" s="3">
        <v>78623.62</v>
      </c>
      <c r="G160" s="3"/>
    </row>
    <row r="161" spans="1:7" x14ac:dyDescent="0.2">
      <c r="A161" t="s">
        <v>6</v>
      </c>
      <c r="B161" s="3">
        <v>1620011.2600000002</v>
      </c>
      <c r="D161" s="3">
        <v>4677708.5300000012</v>
      </c>
      <c r="E161" s="3"/>
      <c r="F161" s="3">
        <v>75087678.730000004</v>
      </c>
      <c r="G161" s="3"/>
    </row>
    <row r="162" spans="1:7" x14ac:dyDescent="0.2">
      <c r="A162" t="s">
        <v>7</v>
      </c>
      <c r="B162" s="3">
        <v>550803.81999999995</v>
      </c>
      <c r="D162" s="3">
        <v>1590420.8799999997</v>
      </c>
      <c r="E162" s="3"/>
      <c r="F162" s="3">
        <v>25529810.740000002</v>
      </c>
      <c r="G162" s="3"/>
    </row>
    <row r="163" spans="1:7" ht="14.25" x14ac:dyDescent="0.2">
      <c r="A163" t="s">
        <v>22</v>
      </c>
      <c r="B163" s="3">
        <v>64800.46</v>
      </c>
      <c r="D163" s="3">
        <v>187108.34</v>
      </c>
      <c r="E163" s="3"/>
      <c r="F163" s="3">
        <v>3003507.09</v>
      </c>
      <c r="G163" s="3"/>
    </row>
    <row r="164" spans="1:7" ht="14.25" x14ac:dyDescent="0.2">
      <c r="A164" t="s">
        <v>23</v>
      </c>
      <c r="B164" s="3">
        <v>81000.570000000007</v>
      </c>
      <c r="D164" s="3">
        <v>233885.43</v>
      </c>
      <c r="E164" s="3"/>
      <c r="F164" s="3">
        <v>3754383.97</v>
      </c>
      <c r="G164" s="3"/>
    </row>
    <row r="165" spans="1:7" ht="14.25" x14ac:dyDescent="0.2">
      <c r="A165" t="s">
        <v>24</v>
      </c>
      <c r="B165" s="3">
        <v>166675.89000000001</v>
      </c>
      <c r="D165" s="3">
        <v>487392.62000000005</v>
      </c>
      <c r="E165" s="3"/>
      <c r="F165" s="3">
        <v>7790326.4099999992</v>
      </c>
      <c r="G165" s="3"/>
    </row>
    <row r="166" spans="1:7" x14ac:dyDescent="0.2">
      <c r="A166" t="s">
        <v>11</v>
      </c>
      <c r="B166" s="3">
        <v>385.71696666666674</v>
      </c>
      <c r="D166" s="14">
        <f>+D161/D167/21</f>
        <v>371.24670873015884</v>
      </c>
      <c r="E166" s="3"/>
      <c r="F166" s="3"/>
      <c r="G166" s="3"/>
    </row>
    <row r="167" spans="1:7" ht="14.25" x14ac:dyDescent="0.2">
      <c r="A167" t="s">
        <v>25</v>
      </c>
      <c r="B167" s="15">
        <v>600</v>
      </c>
      <c r="D167" s="15">
        <v>600</v>
      </c>
      <c r="E167" s="3"/>
      <c r="F167" s="15"/>
      <c r="G167" s="3"/>
    </row>
    <row r="168" spans="1:7" ht="12.75" customHeight="1" x14ac:dyDescent="0.2">
      <c r="B168" s="15"/>
      <c r="D168" s="15"/>
      <c r="E168" s="3"/>
      <c r="F168" s="15"/>
      <c r="G168" s="3"/>
    </row>
    <row r="169" spans="1:7" x14ac:dyDescent="0.2">
      <c r="B169" s="15"/>
      <c r="D169" s="15"/>
      <c r="E169" s="3"/>
      <c r="F169" s="15"/>
      <c r="G169" s="3"/>
    </row>
    <row r="170" spans="1:7" x14ac:dyDescent="0.2">
      <c r="A170" s="4" t="s">
        <v>32</v>
      </c>
      <c r="B170" s="15"/>
      <c r="D170" s="15"/>
      <c r="E170" s="3"/>
      <c r="F170" s="15"/>
      <c r="G170" s="3"/>
    </row>
    <row r="171" spans="1:7" x14ac:dyDescent="0.2">
      <c r="A171" t="s">
        <v>4</v>
      </c>
      <c r="B171" s="3">
        <v>7009871.4299999997</v>
      </c>
      <c r="D171" s="3">
        <v>21418170.039999999</v>
      </c>
      <c r="E171" s="3"/>
      <c r="F171" s="3">
        <v>366787993.89999998</v>
      </c>
      <c r="G171" s="3"/>
    </row>
    <row r="172" spans="1:7" x14ac:dyDescent="0.2">
      <c r="A172" t="s">
        <v>5</v>
      </c>
      <c r="B172" s="3">
        <v>6270556.2000000002</v>
      </c>
      <c r="D172" s="3">
        <v>19165062.770000003</v>
      </c>
      <c r="E172" s="15"/>
      <c r="F172" s="3">
        <v>330498598.5</v>
      </c>
      <c r="G172" s="3"/>
    </row>
    <row r="173" spans="1:7" ht="14.25" x14ac:dyDescent="0.2">
      <c r="A173" t="s">
        <v>19</v>
      </c>
      <c r="B173" s="3">
        <v>126435.43999999999</v>
      </c>
      <c r="D173" s="3">
        <v>386566.67999999993</v>
      </c>
      <c r="E173" s="15"/>
      <c r="F173" s="3">
        <v>7932172.8200000003</v>
      </c>
      <c r="G173" s="3"/>
    </row>
    <row r="174" spans="1:7" ht="14.25" x14ac:dyDescent="0.2">
      <c r="A174" t="s">
        <v>20</v>
      </c>
      <c r="B174" s="3">
        <v>0</v>
      </c>
      <c r="D174" s="3">
        <v>0</v>
      </c>
      <c r="E174" s="15"/>
      <c r="F174" s="3">
        <v>0</v>
      </c>
      <c r="G174" s="3"/>
    </row>
    <row r="175" spans="1:7" ht="14.25" x14ac:dyDescent="0.2">
      <c r="A175" t="s">
        <v>21</v>
      </c>
      <c r="B175" s="3">
        <v>0</v>
      </c>
      <c r="D175" s="3">
        <v>0</v>
      </c>
      <c r="F175" s="3">
        <v>46895.65</v>
      </c>
      <c r="G175" s="3"/>
    </row>
    <row r="176" spans="1:7" x14ac:dyDescent="0.2">
      <c r="A176" t="s">
        <v>6</v>
      </c>
      <c r="B176" s="3">
        <v>612879.78999999957</v>
      </c>
      <c r="D176" s="3">
        <v>1866540.5899999999</v>
      </c>
      <c r="E176" s="3"/>
      <c r="F176" s="3">
        <v>28404118.230000008</v>
      </c>
      <c r="G176" s="3"/>
    </row>
    <row r="177" spans="1:11" x14ac:dyDescent="0.2">
      <c r="A177" t="s">
        <v>7</v>
      </c>
      <c r="B177" s="3">
        <v>208379.13</v>
      </c>
      <c r="D177" s="3">
        <v>634623.79</v>
      </c>
      <c r="E177" s="3"/>
      <c r="F177" s="3">
        <v>9657400.1999999993</v>
      </c>
      <c r="G177" s="3"/>
    </row>
    <row r="178" spans="1:11" ht="14.25" x14ac:dyDescent="0.2">
      <c r="A178" t="s">
        <v>22</v>
      </c>
      <c r="B178" s="3">
        <v>24515.190000000002</v>
      </c>
      <c r="D178" s="3">
        <v>74661.63</v>
      </c>
      <c r="E178" s="3"/>
      <c r="F178" s="3">
        <v>1136164.8200000003</v>
      </c>
      <c r="G178" s="3"/>
    </row>
    <row r="179" spans="1:11" ht="14.25" x14ac:dyDescent="0.2">
      <c r="A179" t="s">
        <v>23</v>
      </c>
      <c r="B179" s="3">
        <v>30644</v>
      </c>
      <c r="D179" s="3">
        <v>93327.040000000008</v>
      </c>
      <c r="E179" s="3"/>
      <c r="F179" s="3">
        <v>1420205.81</v>
      </c>
      <c r="G179" s="3"/>
    </row>
    <row r="180" spans="1:11" ht="14.25" x14ac:dyDescent="0.2">
      <c r="A180" t="s">
        <v>24</v>
      </c>
      <c r="B180" s="3">
        <v>63418.2</v>
      </c>
      <c r="D180" s="3">
        <v>194972.13</v>
      </c>
      <c r="E180" s="3"/>
      <c r="F180" s="3">
        <v>2954962.23</v>
      </c>
      <c r="G180" s="3"/>
    </row>
    <row r="181" spans="1:11" x14ac:dyDescent="0.2">
      <c r="A181" t="s">
        <v>11</v>
      </c>
      <c r="B181" s="3">
        <v>145.92375952380942</v>
      </c>
      <c r="D181" s="14">
        <f>+D176/D182/21</f>
        <v>148.13814206349204</v>
      </c>
      <c r="E181" s="3"/>
      <c r="F181" s="3"/>
      <c r="G181" s="3"/>
      <c r="I181" s="16"/>
    </row>
    <row r="182" spans="1:11" ht="14.25" x14ac:dyDescent="0.2">
      <c r="A182" t="s">
        <v>25</v>
      </c>
      <c r="B182" s="15">
        <v>600</v>
      </c>
      <c r="D182" s="15">
        <v>600</v>
      </c>
      <c r="E182" s="3"/>
      <c r="F182" s="15"/>
      <c r="G182" s="3"/>
    </row>
    <row r="183" spans="1:11" x14ac:dyDescent="0.2">
      <c r="B183" s="15"/>
      <c r="D183" s="15"/>
      <c r="E183" s="3"/>
      <c r="F183" s="15"/>
      <c r="G183" s="3"/>
    </row>
    <row r="184" spans="1:11" x14ac:dyDescent="0.2">
      <c r="B184" s="17"/>
      <c r="D184" s="15"/>
      <c r="E184" s="3"/>
      <c r="F184" s="15"/>
      <c r="G184" s="3"/>
    </row>
    <row r="185" spans="1:11" x14ac:dyDescent="0.2">
      <c r="B185" s="17"/>
      <c r="D185" s="15"/>
      <c r="E185" s="3"/>
      <c r="F185" s="15"/>
      <c r="G185" s="3"/>
    </row>
    <row r="186" spans="1:11" x14ac:dyDescent="0.2">
      <c r="A186" s="4" t="s">
        <v>9</v>
      </c>
      <c r="E186" s="3"/>
      <c r="G186" s="3"/>
    </row>
    <row r="187" spans="1:11" ht="13.5" x14ac:dyDescent="0.25">
      <c r="A187" t="s">
        <v>4</v>
      </c>
      <c r="B187" s="3">
        <v>574331901.90999997</v>
      </c>
      <c r="D187" s="3">
        <v>1725614056.1400001</v>
      </c>
      <c r="E187" s="21"/>
      <c r="F187" s="3">
        <v>28689295199.400002</v>
      </c>
      <c r="G187" s="3"/>
      <c r="J187" s="11"/>
      <c r="K187" s="11"/>
    </row>
    <row r="188" spans="1:11" ht="13.5" x14ac:dyDescent="0.25">
      <c r="A188" t="s">
        <v>5</v>
      </c>
      <c r="B188" s="3">
        <v>517966985.47999996</v>
      </c>
      <c r="D188" s="3">
        <v>1555627001.4000001</v>
      </c>
      <c r="E188" s="21"/>
      <c r="F188" s="3">
        <v>25863979061.029999</v>
      </c>
      <c r="G188" s="3"/>
      <c r="J188" s="11"/>
      <c r="K188" s="11"/>
    </row>
    <row r="189" spans="1:11" ht="15" x14ac:dyDescent="0.25">
      <c r="A189" t="s">
        <v>19</v>
      </c>
      <c r="B189" s="3">
        <v>10629356.729999999</v>
      </c>
      <c r="D189" s="3">
        <v>31924060.140000001</v>
      </c>
      <c r="E189" s="21"/>
      <c r="F189" s="3">
        <v>545623692.79999995</v>
      </c>
      <c r="G189" s="3"/>
      <c r="J189" s="11"/>
      <c r="K189" s="11"/>
    </row>
    <row r="190" spans="1:11" ht="15" x14ac:dyDescent="0.25">
      <c r="A190" t="s">
        <v>20</v>
      </c>
      <c r="B190" s="3">
        <v>1109517.54</v>
      </c>
      <c r="D190" s="3">
        <v>3509726.66</v>
      </c>
      <c r="E190" s="21"/>
      <c r="F190" s="3">
        <v>61836174.780000001</v>
      </c>
      <c r="J190" s="11"/>
      <c r="K190" s="11"/>
    </row>
    <row r="191" spans="1:11" ht="15" x14ac:dyDescent="0.25">
      <c r="A191" t="s">
        <v>21</v>
      </c>
      <c r="B191" s="3">
        <v>0</v>
      </c>
      <c r="D191" s="3">
        <v>0</v>
      </c>
      <c r="E191" s="21"/>
      <c r="F191" s="3">
        <v>2097958.3699999996</v>
      </c>
      <c r="J191" s="11"/>
      <c r="K191" s="11"/>
    </row>
    <row r="192" spans="1:11" ht="13.5" x14ac:dyDescent="0.25">
      <c r="A192" t="s">
        <v>6</v>
      </c>
      <c r="B192" s="3">
        <v>45735559.699999996</v>
      </c>
      <c r="D192" s="3">
        <v>138062994.59999999</v>
      </c>
      <c r="E192" s="21"/>
      <c r="F192" s="3">
        <v>2281790403.9400001</v>
      </c>
      <c r="J192" s="11"/>
      <c r="K192" s="11"/>
    </row>
    <row r="193" spans="1:11" ht="13.5" x14ac:dyDescent="0.25">
      <c r="A193" t="s">
        <v>7</v>
      </c>
      <c r="B193" s="3">
        <v>15550090.329999998</v>
      </c>
      <c r="D193" s="3">
        <v>46941418.129999995</v>
      </c>
      <c r="E193" s="21"/>
      <c r="F193" s="3">
        <v>775808737.65999997</v>
      </c>
      <c r="J193" s="11"/>
      <c r="K193" s="11"/>
    </row>
    <row r="194" spans="1:11" ht="15" x14ac:dyDescent="0.25">
      <c r="A194" t="s">
        <v>22</v>
      </c>
      <c r="B194" s="3">
        <v>1829422.3699999999</v>
      </c>
      <c r="D194" s="3">
        <v>5522519.8000000007</v>
      </c>
      <c r="E194" s="21"/>
      <c r="F194" s="3">
        <v>91271616.409999996</v>
      </c>
      <c r="J194" s="11"/>
      <c r="K194" s="11"/>
    </row>
    <row r="195" spans="1:11" ht="15" x14ac:dyDescent="0.25">
      <c r="A195" t="s">
        <v>23</v>
      </c>
      <c r="B195" s="3">
        <v>2286778.0100000002</v>
      </c>
      <c r="D195" s="3">
        <v>6903149.790000001</v>
      </c>
      <c r="E195" s="21"/>
      <c r="F195" s="3">
        <v>114089520.92</v>
      </c>
      <c r="J195" s="11"/>
      <c r="K195" s="11"/>
    </row>
    <row r="196" spans="1:11" ht="15" x14ac:dyDescent="0.25">
      <c r="A196" t="s">
        <v>24</v>
      </c>
      <c r="B196" s="3">
        <v>4715221.01</v>
      </c>
      <c r="D196" s="3">
        <v>14416968.280000003</v>
      </c>
      <c r="E196" s="21"/>
      <c r="F196" s="3">
        <v>237042181.03</v>
      </c>
      <c r="J196" s="11"/>
      <c r="K196" s="11"/>
    </row>
    <row r="197" spans="1:11" ht="13.5" x14ac:dyDescent="0.25">
      <c r="A197" t="s">
        <v>11</v>
      </c>
      <c r="B197" s="3">
        <v>247.59934006799625</v>
      </c>
      <c r="D197" s="14">
        <f>+D192/D198/21</f>
        <v>249.14462309707875</v>
      </c>
      <c r="E197" s="22"/>
      <c r="F197" s="3"/>
      <c r="I197" s="11"/>
      <c r="J197" s="11"/>
      <c r="K197" s="11"/>
    </row>
    <row r="198" spans="1:11" ht="15" x14ac:dyDescent="0.25">
      <c r="A198" t="s">
        <v>25</v>
      </c>
      <c r="B198" s="15">
        <v>26388</v>
      </c>
      <c r="D198" s="15">
        <v>26388</v>
      </c>
      <c r="E198" s="23"/>
      <c r="F198" s="15"/>
      <c r="I198" s="11"/>
      <c r="J198" s="11"/>
      <c r="K198" s="11"/>
    </row>
    <row r="199" spans="1:11" x14ac:dyDescent="0.2">
      <c r="I199" s="11"/>
      <c r="J199" s="11"/>
      <c r="K199" s="11"/>
    </row>
    <row r="200" spans="1:11" x14ac:dyDescent="0.2">
      <c r="A200" s="6"/>
      <c r="B200" s="3"/>
    </row>
    <row r="201" spans="1:11" x14ac:dyDescent="0.2">
      <c r="B201" s="27"/>
      <c r="D201" s="11"/>
    </row>
    <row r="202" spans="1:11" x14ac:dyDescent="0.2">
      <c r="B202" s="11"/>
      <c r="D202" s="11"/>
    </row>
    <row r="203" spans="1:11" x14ac:dyDescent="0.2">
      <c r="B203" s="11"/>
      <c r="D203" s="11"/>
    </row>
    <row r="204" spans="1:11" x14ac:dyDescent="0.2">
      <c r="B204" s="11"/>
      <c r="D204" s="11"/>
    </row>
    <row r="205" spans="1:11" x14ac:dyDescent="0.2">
      <c r="B205" s="11"/>
      <c r="D205" s="11"/>
    </row>
    <row r="206" spans="1:11" x14ac:dyDescent="0.2">
      <c r="B206" s="11"/>
      <c r="D206" s="11"/>
    </row>
    <row r="207" spans="1:11" x14ac:dyDescent="0.2">
      <c r="B207" s="11"/>
      <c r="D207" s="11"/>
    </row>
    <row r="208" spans="1:11" x14ac:dyDescent="0.2">
      <c r="B208" s="11"/>
      <c r="D208" s="11"/>
    </row>
    <row r="209" spans="2:4" x14ac:dyDescent="0.2">
      <c r="B209" s="11"/>
      <c r="D209" s="11"/>
    </row>
    <row r="210" spans="2:4" x14ac:dyDescent="0.2">
      <c r="D210" s="11"/>
    </row>
    <row r="211" spans="2:4" x14ac:dyDescent="0.2">
      <c r="D211" s="11"/>
    </row>
    <row r="212" spans="2:4" x14ac:dyDescent="0.2">
      <c r="D212" s="11"/>
    </row>
    <row r="213" spans="2:4" x14ac:dyDescent="0.2">
      <c r="D213" s="11"/>
    </row>
  </sheetData>
  <mergeCells count="2">
    <mergeCell ref="A1:F1"/>
    <mergeCell ref="A2:H2"/>
  </mergeCells>
  <phoneticPr fontId="5" type="noConversion"/>
  <pageMargins left="0.25" right="0.25" top="0.5" bottom="0.75" header="0.3" footer="0.3"/>
  <pageSetup scale="98" orientation="portrait" r:id="rId1"/>
  <headerFooter alignWithMargins="0">
    <oddFooter>Page &amp;P of &amp;N</oddFooter>
  </headerFooter>
  <rowBreaks count="1" manualBreakCount="1">
    <brk id="138" max="7"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2"/>
  <sheetViews>
    <sheetView zoomScaleNormal="100" workbookViewId="0">
      <selection activeCell="I2" sqref="I2"/>
    </sheetView>
  </sheetViews>
  <sheetFormatPr defaultRowHeight="12.75" x14ac:dyDescent="0.2"/>
  <cols>
    <col min="1" max="1" width="25.7109375" customWidth="1"/>
    <col min="2" max="2" width="22.42578125" customWidth="1"/>
    <col min="3" max="3" width="20" customWidth="1"/>
    <col min="4" max="4" width="26.7109375" customWidth="1"/>
    <col min="7" max="7" width="13.42578125" customWidth="1"/>
  </cols>
  <sheetData>
    <row r="1" spans="1:7" x14ac:dyDescent="0.2">
      <c r="A1" s="6" t="s">
        <v>17</v>
      </c>
    </row>
    <row r="2" spans="1:7" ht="164.25" customHeight="1" x14ac:dyDescent="0.2">
      <c r="A2" s="32" t="s">
        <v>14</v>
      </c>
      <c r="B2" s="33"/>
      <c r="C2" s="33"/>
      <c r="D2" s="33"/>
      <c r="E2" s="33"/>
      <c r="F2" s="33"/>
      <c r="G2" s="31"/>
    </row>
    <row r="3" spans="1:7" ht="14.25" customHeight="1" x14ac:dyDescent="0.2">
      <c r="A3" s="32" t="s">
        <v>18</v>
      </c>
      <c r="B3" s="33"/>
      <c r="C3" s="33"/>
      <c r="D3" s="33"/>
      <c r="E3" s="33"/>
      <c r="F3" s="33"/>
      <c r="G3" s="33"/>
    </row>
    <row r="4" spans="1:7" ht="14.25" customHeight="1" x14ac:dyDescent="0.2">
      <c r="A4" s="30" t="s">
        <v>15</v>
      </c>
      <c r="B4" s="31"/>
      <c r="C4" s="31"/>
      <c r="D4" s="31"/>
      <c r="E4" s="31"/>
      <c r="F4" s="31"/>
      <c r="G4" s="31"/>
    </row>
    <row r="5" spans="1:7" ht="14.25" customHeight="1" x14ac:dyDescent="0.2">
      <c r="A5" s="30" t="s">
        <v>16</v>
      </c>
      <c r="B5" s="31"/>
      <c r="C5" s="31"/>
      <c r="D5" s="31"/>
      <c r="E5" s="31"/>
      <c r="F5" s="31"/>
      <c r="G5" s="31"/>
    </row>
    <row r="6" spans="1:7" ht="18" customHeight="1" x14ac:dyDescent="0.2">
      <c r="A6" s="30" t="s">
        <v>33</v>
      </c>
      <c r="B6" s="31"/>
      <c r="C6" s="31"/>
      <c r="D6" s="31"/>
      <c r="E6" s="31"/>
      <c r="F6" s="31"/>
      <c r="G6" s="31"/>
    </row>
    <row r="7" spans="1:7" x14ac:dyDescent="0.2">
      <c r="A7" s="7"/>
      <c r="B7" s="18"/>
      <c r="C7" s="18"/>
      <c r="D7" s="18"/>
      <c r="E7" s="18"/>
      <c r="F7" s="18"/>
    </row>
    <row r="8" spans="1:7" x14ac:dyDescent="0.2">
      <c r="A8" s="7"/>
      <c r="B8" s="18"/>
      <c r="C8" s="18"/>
      <c r="D8" s="18"/>
      <c r="E8" s="18"/>
      <c r="F8" s="18"/>
    </row>
    <row r="9" spans="1:7" x14ac:dyDescent="0.2">
      <c r="B9" s="18"/>
      <c r="C9" s="18"/>
      <c r="D9" s="18"/>
      <c r="E9" s="18"/>
      <c r="F9" s="18"/>
    </row>
    <row r="10" spans="1:7" x14ac:dyDescent="0.2">
      <c r="B10" s="18"/>
      <c r="C10" s="18"/>
      <c r="D10" s="18"/>
      <c r="E10" s="18"/>
      <c r="F10" s="18"/>
    </row>
    <row r="11" spans="1:7" x14ac:dyDescent="0.2">
      <c r="B11" s="18"/>
      <c r="C11" s="18"/>
      <c r="D11" s="18"/>
      <c r="E11" s="18"/>
      <c r="F11" s="18"/>
    </row>
    <row r="12" spans="1:7" x14ac:dyDescent="0.2">
      <c r="B12" s="18"/>
      <c r="C12" s="18"/>
      <c r="D12" s="18"/>
      <c r="E12" s="18"/>
      <c r="F12" s="18"/>
    </row>
    <row r="13" spans="1:7" x14ac:dyDescent="0.2">
      <c r="B13" s="18"/>
      <c r="C13" s="18"/>
      <c r="D13" s="18"/>
      <c r="E13" s="18"/>
      <c r="F13" s="18"/>
    </row>
    <row r="14" spans="1:7" x14ac:dyDescent="0.2">
      <c r="B14" s="18"/>
      <c r="C14" s="18"/>
      <c r="D14" s="18"/>
      <c r="E14" s="18"/>
      <c r="F14" s="18"/>
    </row>
    <row r="15" spans="1:7" x14ac:dyDescent="0.2">
      <c r="B15" s="18"/>
      <c r="C15" s="18"/>
      <c r="D15" s="18"/>
      <c r="E15" s="18"/>
      <c r="F15" s="18"/>
    </row>
    <row r="16" spans="1:7" x14ac:dyDescent="0.2">
      <c r="B16" s="18"/>
      <c r="C16" s="18"/>
      <c r="D16" s="18"/>
      <c r="E16" s="18"/>
      <c r="F16" s="18"/>
    </row>
    <row r="17" spans="2:6" x14ac:dyDescent="0.2">
      <c r="B17" s="18"/>
      <c r="C17" s="18"/>
      <c r="D17" s="18"/>
      <c r="E17" s="18"/>
      <c r="F17" s="18"/>
    </row>
    <row r="18" spans="2:6" x14ac:dyDescent="0.2">
      <c r="B18" s="18"/>
      <c r="C18" s="18"/>
      <c r="D18" s="18"/>
      <c r="E18" s="18"/>
      <c r="F18" s="18"/>
    </row>
    <row r="19" spans="2:6" x14ac:dyDescent="0.2">
      <c r="B19" s="18"/>
      <c r="C19" s="18"/>
      <c r="D19" s="18"/>
      <c r="E19" s="18"/>
      <c r="F19" s="18"/>
    </row>
    <row r="20" spans="2:6" x14ac:dyDescent="0.2">
      <c r="B20" s="18"/>
      <c r="C20" s="18"/>
      <c r="D20" s="18"/>
      <c r="E20" s="18"/>
      <c r="F20" s="18"/>
    </row>
    <row r="21" spans="2:6" x14ac:dyDescent="0.2">
      <c r="B21" s="18"/>
      <c r="C21" s="18"/>
      <c r="D21" s="18"/>
      <c r="E21" s="18"/>
      <c r="F21" s="18"/>
    </row>
    <row r="22" spans="2:6" x14ac:dyDescent="0.2">
      <c r="B22" s="18"/>
      <c r="C22" s="18"/>
      <c r="D22" s="18"/>
      <c r="E22" s="18"/>
      <c r="F22" s="18"/>
    </row>
    <row r="23" spans="2:6" x14ac:dyDescent="0.2">
      <c r="B23" s="18"/>
      <c r="C23" s="18"/>
      <c r="D23" s="18"/>
      <c r="E23" s="18"/>
      <c r="F23" s="18"/>
    </row>
    <row r="24" spans="2:6" x14ac:dyDescent="0.2">
      <c r="B24" s="18"/>
      <c r="C24" s="18"/>
      <c r="D24" s="18"/>
      <c r="E24" s="18"/>
      <c r="F24" s="18"/>
    </row>
    <row r="25" spans="2:6" x14ac:dyDescent="0.2">
      <c r="B25" s="18"/>
      <c r="C25" s="18"/>
      <c r="D25" s="18"/>
      <c r="E25" s="18"/>
      <c r="F25" s="18"/>
    </row>
    <row r="26" spans="2:6" x14ac:dyDescent="0.2">
      <c r="B26" s="18"/>
      <c r="C26" s="18"/>
      <c r="D26" s="18"/>
      <c r="E26" s="18"/>
      <c r="F26" s="18"/>
    </row>
    <row r="27" spans="2:6" x14ac:dyDescent="0.2">
      <c r="B27" s="18"/>
      <c r="C27" s="18"/>
      <c r="D27" s="18"/>
      <c r="E27" s="18"/>
      <c r="F27" s="18"/>
    </row>
    <row r="28" spans="2:6" x14ac:dyDescent="0.2">
      <c r="B28" s="18"/>
      <c r="C28" s="18"/>
      <c r="D28" s="18"/>
      <c r="E28" s="18"/>
      <c r="F28" s="18"/>
    </row>
    <row r="29" spans="2:6" x14ac:dyDescent="0.2">
      <c r="B29" s="18"/>
      <c r="C29" s="18"/>
      <c r="D29" s="18"/>
      <c r="E29" s="18"/>
      <c r="F29" s="18"/>
    </row>
    <row r="30" spans="2:6" x14ac:dyDescent="0.2">
      <c r="B30" s="18"/>
      <c r="C30" s="18"/>
      <c r="D30" s="18"/>
      <c r="E30" s="18"/>
      <c r="F30" s="18"/>
    </row>
    <row r="31" spans="2:6" x14ac:dyDescent="0.2">
      <c r="B31" s="18"/>
      <c r="C31" s="18"/>
      <c r="D31" s="18"/>
      <c r="E31" s="18"/>
      <c r="F31" s="18"/>
    </row>
    <row r="32" spans="2:6" x14ac:dyDescent="0.2">
      <c r="B32" s="18"/>
      <c r="C32" s="18"/>
      <c r="D32" s="18"/>
      <c r="E32" s="18"/>
      <c r="F32" s="18"/>
    </row>
    <row r="33" spans="2:6" x14ac:dyDescent="0.2">
      <c r="B33" s="18"/>
      <c r="C33" s="18"/>
      <c r="D33" s="18"/>
      <c r="E33" s="18"/>
      <c r="F33" s="18"/>
    </row>
    <row r="34" spans="2:6" x14ac:dyDescent="0.2">
      <c r="B34" s="18"/>
      <c r="C34" s="18"/>
      <c r="D34" s="18"/>
      <c r="E34" s="18"/>
      <c r="F34" s="18"/>
    </row>
    <row r="35" spans="2:6" x14ac:dyDescent="0.2">
      <c r="B35" s="18"/>
      <c r="C35" s="18"/>
      <c r="D35" s="18"/>
      <c r="E35" s="18"/>
      <c r="F35" s="18"/>
    </row>
    <row r="36" spans="2:6" x14ac:dyDescent="0.2">
      <c r="B36" s="18"/>
      <c r="C36" s="18"/>
      <c r="D36" s="18"/>
      <c r="E36" s="18"/>
      <c r="F36" s="18"/>
    </row>
    <row r="37" spans="2:6" x14ac:dyDescent="0.2">
      <c r="B37" s="18"/>
      <c r="C37" s="18"/>
      <c r="D37" s="18"/>
      <c r="E37" s="18"/>
      <c r="F37" s="18"/>
    </row>
    <row r="38" spans="2:6" x14ac:dyDescent="0.2">
      <c r="B38" s="18"/>
      <c r="C38" s="18"/>
      <c r="D38" s="18"/>
      <c r="E38" s="18"/>
      <c r="F38" s="18"/>
    </row>
    <row r="39" spans="2:6" x14ac:dyDescent="0.2">
      <c r="B39" s="18"/>
      <c r="C39" s="18"/>
      <c r="D39" s="18"/>
      <c r="E39" s="18"/>
      <c r="F39" s="18"/>
    </row>
    <row r="40" spans="2:6" x14ac:dyDescent="0.2">
      <c r="B40" s="18"/>
      <c r="C40" s="18"/>
      <c r="D40" s="18"/>
      <c r="E40" s="18"/>
      <c r="F40" s="18"/>
    </row>
    <row r="41" spans="2:6" x14ac:dyDescent="0.2">
      <c r="B41" s="18"/>
      <c r="C41" s="18"/>
      <c r="D41" s="18"/>
      <c r="E41" s="18"/>
      <c r="F41" s="18"/>
    </row>
    <row r="42" spans="2:6" x14ac:dyDescent="0.2">
      <c r="B42" s="18"/>
      <c r="C42" s="18"/>
      <c r="D42" s="18"/>
      <c r="E42" s="18"/>
      <c r="F42" s="18"/>
    </row>
    <row r="43" spans="2:6" x14ac:dyDescent="0.2">
      <c r="B43" s="18"/>
      <c r="C43" s="18"/>
      <c r="D43" s="18"/>
      <c r="E43" s="18"/>
      <c r="F43" s="18"/>
    </row>
    <row r="44" spans="2:6" x14ac:dyDescent="0.2">
      <c r="B44" s="18"/>
      <c r="C44" s="18"/>
      <c r="D44" s="18"/>
      <c r="E44" s="18"/>
      <c r="F44" s="18"/>
    </row>
    <row r="45" spans="2:6" x14ac:dyDescent="0.2">
      <c r="B45" s="18"/>
      <c r="C45" s="18"/>
      <c r="D45" s="18"/>
      <c r="E45" s="18"/>
      <c r="F45" s="18"/>
    </row>
    <row r="46" spans="2:6" x14ac:dyDescent="0.2">
      <c r="B46" s="18"/>
      <c r="C46" s="18"/>
      <c r="D46" s="18"/>
      <c r="E46" s="18"/>
      <c r="F46" s="18"/>
    </row>
    <row r="47" spans="2:6" x14ac:dyDescent="0.2">
      <c r="B47" s="18"/>
      <c r="C47" s="18"/>
      <c r="D47" s="18"/>
      <c r="E47" s="18"/>
      <c r="F47" s="18"/>
    </row>
    <row r="48" spans="2:6" x14ac:dyDescent="0.2">
      <c r="B48" s="18"/>
      <c r="C48" s="18"/>
      <c r="D48" s="18"/>
      <c r="E48" s="18"/>
      <c r="F48" s="18"/>
    </row>
    <row r="49" spans="2:6" x14ac:dyDescent="0.2">
      <c r="B49" s="18"/>
      <c r="C49" s="18"/>
      <c r="D49" s="18"/>
      <c r="E49" s="18"/>
      <c r="F49" s="18"/>
    </row>
    <row r="50" spans="2:6" x14ac:dyDescent="0.2">
      <c r="B50" s="18"/>
      <c r="C50" s="18"/>
      <c r="D50" s="18"/>
      <c r="E50" s="18"/>
      <c r="F50" s="18"/>
    </row>
    <row r="51" spans="2:6" x14ac:dyDescent="0.2">
      <c r="B51" s="18"/>
      <c r="C51" s="18"/>
      <c r="D51" s="18"/>
      <c r="E51" s="18"/>
      <c r="F51" s="18"/>
    </row>
    <row r="52" spans="2:6" x14ac:dyDescent="0.2">
      <c r="B52" s="18"/>
      <c r="C52" s="18"/>
      <c r="D52" s="18"/>
      <c r="E52" s="18"/>
      <c r="F52" s="18"/>
    </row>
    <row r="53" spans="2:6" x14ac:dyDescent="0.2">
      <c r="B53" s="18"/>
      <c r="C53" s="18"/>
      <c r="D53" s="18"/>
      <c r="E53" s="18"/>
      <c r="F53" s="18"/>
    </row>
    <row r="54" spans="2:6" x14ac:dyDescent="0.2">
      <c r="B54" s="18"/>
      <c r="C54" s="18"/>
      <c r="D54" s="18"/>
      <c r="E54" s="18"/>
      <c r="F54" s="18"/>
    </row>
    <row r="55" spans="2:6" x14ac:dyDescent="0.2">
      <c r="B55" s="18"/>
      <c r="C55" s="18"/>
      <c r="D55" s="18"/>
      <c r="E55" s="18"/>
      <c r="F55" s="18"/>
    </row>
    <row r="56" spans="2:6" x14ac:dyDescent="0.2">
      <c r="B56" s="18"/>
      <c r="C56" s="18"/>
      <c r="D56" s="18"/>
      <c r="E56" s="18"/>
      <c r="F56" s="18"/>
    </row>
    <row r="57" spans="2:6" x14ac:dyDescent="0.2">
      <c r="B57" s="18"/>
      <c r="C57" s="18"/>
      <c r="D57" s="18"/>
      <c r="E57" s="18"/>
      <c r="F57" s="18"/>
    </row>
    <row r="58" spans="2:6" x14ac:dyDescent="0.2">
      <c r="B58" s="18"/>
      <c r="C58" s="18"/>
      <c r="D58" s="18"/>
      <c r="E58" s="18"/>
      <c r="F58" s="18"/>
    </row>
    <row r="59" spans="2:6" x14ac:dyDescent="0.2">
      <c r="B59" s="18"/>
      <c r="C59" s="18"/>
      <c r="D59" s="18"/>
      <c r="E59" s="18"/>
      <c r="F59" s="18"/>
    </row>
    <row r="60" spans="2:6" x14ac:dyDescent="0.2">
      <c r="B60" s="18"/>
      <c r="C60" s="18"/>
      <c r="D60" s="18"/>
      <c r="E60" s="18"/>
      <c r="F60" s="18"/>
    </row>
    <row r="61" spans="2:6" x14ac:dyDescent="0.2">
      <c r="B61" s="18"/>
      <c r="C61" s="18"/>
      <c r="D61" s="18"/>
      <c r="E61" s="18"/>
      <c r="F61" s="18"/>
    </row>
    <row r="62" spans="2:6" x14ac:dyDescent="0.2">
      <c r="B62" s="18"/>
      <c r="C62" s="18"/>
      <c r="D62" s="18"/>
      <c r="E62" s="18"/>
      <c r="F62" s="18"/>
    </row>
    <row r="63" spans="2:6" x14ac:dyDescent="0.2">
      <c r="B63" s="18"/>
      <c r="C63" s="18"/>
      <c r="D63" s="18"/>
      <c r="E63" s="18"/>
      <c r="F63" s="18"/>
    </row>
    <row r="64" spans="2:6" x14ac:dyDescent="0.2">
      <c r="B64" s="18"/>
      <c r="C64" s="18"/>
      <c r="D64" s="18"/>
      <c r="E64" s="18"/>
      <c r="F64" s="18"/>
    </row>
    <row r="65" spans="2:6" x14ac:dyDescent="0.2">
      <c r="B65" s="18"/>
      <c r="C65" s="18"/>
      <c r="D65" s="18"/>
      <c r="E65" s="18"/>
      <c r="F65" s="18"/>
    </row>
    <row r="66" spans="2:6" x14ac:dyDescent="0.2">
      <c r="B66" s="18"/>
      <c r="C66" s="18"/>
      <c r="D66" s="18"/>
      <c r="E66" s="18"/>
      <c r="F66" s="18"/>
    </row>
    <row r="67" spans="2:6" x14ac:dyDescent="0.2">
      <c r="B67" s="18"/>
      <c r="C67" s="18"/>
      <c r="D67" s="18"/>
      <c r="E67" s="18"/>
      <c r="F67" s="18"/>
    </row>
    <row r="68" spans="2:6" x14ac:dyDescent="0.2">
      <c r="B68" s="18"/>
      <c r="C68" s="18"/>
      <c r="D68" s="18"/>
      <c r="E68" s="18"/>
      <c r="F68" s="18"/>
    </row>
    <row r="69" spans="2:6" x14ac:dyDescent="0.2">
      <c r="B69" s="18"/>
      <c r="C69" s="18"/>
      <c r="D69" s="18"/>
      <c r="E69" s="18"/>
      <c r="F69" s="18"/>
    </row>
    <row r="70" spans="2:6" x14ac:dyDescent="0.2">
      <c r="B70" s="18"/>
      <c r="C70" s="18"/>
      <c r="D70" s="18"/>
      <c r="E70" s="18"/>
      <c r="F70" s="18"/>
    </row>
    <row r="71" spans="2:6" x14ac:dyDescent="0.2">
      <c r="B71" s="18"/>
      <c r="C71" s="18"/>
      <c r="D71" s="18"/>
      <c r="E71" s="18"/>
      <c r="F71" s="18"/>
    </row>
    <row r="72" spans="2:6" x14ac:dyDescent="0.2">
      <c r="B72" s="18"/>
      <c r="C72" s="18"/>
      <c r="D72" s="18"/>
      <c r="E72" s="18"/>
      <c r="F72" s="18"/>
    </row>
    <row r="73" spans="2:6" x14ac:dyDescent="0.2">
      <c r="B73" s="18"/>
      <c r="C73" s="18"/>
      <c r="D73" s="18"/>
      <c r="E73" s="18"/>
      <c r="F73" s="18"/>
    </row>
    <row r="74" spans="2:6" x14ac:dyDescent="0.2">
      <c r="B74" s="18"/>
      <c r="C74" s="18"/>
      <c r="D74" s="18"/>
      <c r="E74" s="18"/>
      <c r="F74" s="18"/>
    </row>
    <row r="75" spans="2:6" x14ac:dyDescent="0.2">
      <c r="B75" s="18"/>
      <c r="C75" s="18"/>
      <c r="D75" s="18"/>
      <c r="E75" s="18"/>
      <c r="F75" s="18"/>
    </row>
    <row r="76" spans="2:6" x14ac:dyDescent="0.2">
      <c r="B76" s="18"/>
      <c r="C76" s="18"/>
      <c r="D76" s="18"/>
      <c r="E76" s="18"/>
      <c r="F76" s="18"/>
    </row>
    <row r="77" spans="2:6" x14ac:dyDescent="0.2">
      <c r="B77" s="18"/>
      <c r="C77" s="18"/>
      <c r="D77" s="18"/>
      <c r="E77" s="18"/>
      <c r="F77" s="18"/>
    </row>
    <row r="78" spans="2:6" x14ac:dyDescent="0.2">
      <c r="B78" s="18"/>
      <c r="C78" s="18"/>
      <c r="D78" s="18"/>
      <c r="E78" s="18"/>
      <c r="F78" s="18"/>
    </row>
    <row r="79" spans="2:6" x14ac:dyDescent="0.2">
      <c r="B79" s="18"/>
      <c r="C79" s="18"/>
      <c r="D79" s="18"/>
      <c r="E79" s="18"/>
      <c r="F79" s="18"/>
    </row>
    <row r="80" spans="2:6" x14ac:dyDescent="0.2">
      <c r="B80" s="18"/>
      <c r="C80" s="18"/>
      <c r="D80" s="18"/>
      <c r="E80" s="18"/>
      <c r="F80" s="18"/>
    </row>
    <row r="81" spans="2:6" x14ac:dyDescent="0.2">
      <c r="B81" s="18"/>
      <c r="C81" s="18"/>
      <c r="D81" s="18"/>
      <c r="E81" s="18"/>
      <c r="F81" s="18"/>
    </row>
    <row r="82" spans="2:6" x14ac:dyDescent="0.2">
      <c r="B82" s="18"/>
      <c r="C82" s="18"/>
      <c r="D82" s="18"/>
      <c r="E82" s="18"/>
      <c r="F82" s="18"/>
    </row>
    <row r="83" spans="2:6" x14ac:dyDescent="0.2">
      <c r="B83" s="18"/>
      <c r="C83" s="18"/>
      <c r="D83" s="18"/>
      <c r="E83" s="18"/>
      <c r="F83" s="18"/>
    </row>
    <row r="84" spans="2:6" x14ac:dyDescent="0.2">
      <c r="B84" s="18"/>
      <c r="C84" s="18"/>
      <c r="D84" s="18"/>
      <c r="E84" s="18"/>
      <c r="F84" s="18"/>
    </row>
    <row r="85" spans="2:6" x14ac:dyDescent="0.2">
      <c r="B85" s="18"/>
      <c r="C85" s="18"/>
      <c r="D85" s="18"/>
      <c r="E85" s="18"/>
      <c r="F85" s="18"/>
    </row>
    <row r="86" spans="2:6" x14ac:dyDescent="0.2">
      <c r="B86" s="18"/>
      <c r="C86" s="18"/>
      <c r="D86" s="18"/>
      <c r="E86" s="18"/>
      <c r="F86" s="18"/>
    </row>
    <row r="87" spans="2:6" x14ac:dyDescent="0.2">
      <c r="B87" s="18"/>
      <c r="C87" s="18"/>
      <c r="D87" s="18"/>
      <c r="E87" s="18"/>
      <c r="F87" s="18"/>
    </row>
    <row r="88" spans="2:6" x14ac:dyDescent="0.2">
      <c r="B88" s="18"/>
      <c r="C88" s="18"/>
      <c r="D88" s="18"/>
      <c r="E88" s="18"/>
      <c r="F88" s="18"/>
    </row>
    <row r="89" spans="2:6" x14ac:dyDescent="0.2">
      <c r="B89" s="18"/>
      <c r="C89" s="18"/>
      <c r="D89" s="18"/>
      <c r="E89" s="18"/>
      <c r="F89" s="18"/>
    </row>
    <row r="90" spans="2:6" x14ac:dyDescent="0.2">
      <c r="B90" s="18"/>
      <c r="C90" s="18"/>
      <c r="D90" s="18"/>
      <c r="E90" s="18"/>
      <c r="F90" s="18"/>
    </row>
    <row r="91" spans="2:6" x14ac:dyDescent="0.2">
      <c r="B91" s="18"/>
      <c r="C91" s="18"/>
      <c r="D91" s="18"/>
      <c r="E91" s="18"/>
      <c r="F91" s="18"/>
    </row>
    <row r="92" spans="2:6" x14ac:dyDescent="0.2">
      <c r="B92" s="18"/>
      <c r="C92" s="18"/>
      <c r="D92" s="18"/>
      <c r="E92" s="18"/>
      <c r="F92" s="18"/>
    </row>
    <row r="93" spans="2:6" x14ac:dyDescent="0.2">
      <c r="B93" s="18"/>
      <c r="C93" s="18"/>
      <c r="D93" s="18"/>
      <c r="E93" s="18"/>
      <c r="F93" s="18"/>
    </row>
    <row r="94" spans="2:6" x14ac:dyDescent="0.2">
      <c r="B94" s="18"/>
      <c r="C94" s="18"/>
      <c r="D94" s="18"/>
      <c r="E94" s="18"/>
      <c r="F94" s="18"/>
    </row>
    <row r="95" spans="2:6" x14ac:dyDescent="0.2">
      <c r="B95" s="18"/>
      <c r="C95" s="18"/>
      <c r="D95" s="18"/>
      <c r="E95" s="18"/>
      <c r="F95" s="18"/>
    </row>
    <row r="96" spans="2:6" x14ac:dyDescent="0.2">
      <c r="B96" s="18"/>
      <c r="C96" s="18"/>
      <c r="D96" s="18"/>
      <c r="E96" s="18"/>
      <c r="F96" s="18"/>
    </row>
    <row r="97" spans="2:6" x14ac:dyDescent="0.2">
      <c r="B97" s="18"/>
      <c r="C97" s="18"/>
      <c r="D97" s="18"/>
      <c r="E97" s="18"/>
      <c r="F97" s="18"/>
    </row>
    <row r="98" spans="2:6" x14ac:dyDescent="0.2">
      <c r="B98" s="18"/>
      <c r="C98" s="18"/>
      <c r="D98" s="18"/>
      <c r="E98" s="18"/>
      <c r="F98" s="18"/>
    </row>
    <row r="99" spans="2:6" x14ac:dyDescent="0.2">
      <c r="B99" s="18"/>
      <c r="C99" s="18"/>
      <c r="D99" s="18"/>
      <c r="E99" s="18"/>
      <c r="F99" s="18"/>
    </row>
    <row r="100" spans="2:6" x14ac:dyDescent="0.2">
      <c r="B100" s="18"/>
      <c r="C100" s="18"/>
      <c r="D100" s="18"/>
      <c r="E100" s="18"/>
      <c r="F100" s="18"/>
    </row>
    <row r="101" spans="2:6" x14ac:dyDescent="0.2">
      <c r="B101" s="18"/>
      <c r="C101" s="18"/>
      <c r="D101" s="18"/>
      <c r="E101" s="18"/>
      <c r="F101" s="18"/>
    </row>
    <row r="102" spans="2:6" x14ac:dyDescent="0.2">
      <c r="B102" s="18"/>
      <c r="C102" s="18"/>
      <c r="D102" s="18"/>
      <c r="E102" s="18"/>
      <c r="F102" s="18"/>
    </row>
    <row r="103" spans="2:6" x14ac:dyDescent="0.2">
      <c r="B103" s="18"/>
      <c r="C103" s="18"/>
      <c r="D103" s="18"/>
      <c r="E103" s="18"/>
      <c r="F103" s="18"/>
    </row>
    <row r="104" spans="2:6" x14ac:dyDescent="0.2">
      <c r="B104" s="18"/>
      <c r="C104" s="18"/>
      <c r="D104" s="18"/>
      <c r="E104" s="18"/>
      <c r="F104" s="18"/>
    </row>
    <row r="105" spans="2:6" x14ac:dyDescent="0.2">
      <c r="B105" s="18"/>
      <c r="C105" s="18"/>
      <c r="D105" s="18"/>
      <c r="E105" s="18"/>
      <c r="F105" s="18"/>
    </row>
    <row r="106" spans="2:6" x14ac:dyDescent="0.2">
      <c r="B106" s="18"/>
      <c r="C106" s="18"/>
      <c r="D106" s="18"/>
      <c r="E106" s="18"/>
      <c r="F106" s="18"/>
    </row>
    <row r="107" spans="2:6" x14ac:dyDescent="0.2">
      <c r="B107" s="18"/>
      <c r="C107" s="18"/>
      <c r="D107" s="18"/>
      <c r="E107" s="18"/>
      <c r="F107" s="18"/>
    </row>
    <row r="108" spans="2:6" x14ac:dyDescent="0.2">
      <c r="B108" s="18"/>
      <c r="C108" s="18"/>
      <c r="D108" s="18"/>
      <c r="E108" s="18"/>
      <c r="F108" s="18"/>
    </row>
    <row r="109" spans="2:6" x14ac:dyDescent="0.2">
      <c r="B109" s="18"/>
      <c r="C109" s="18"/>
      <c r="D109" s="18"/>
      <c r="E109" s="18"/>
      <c r="F109" s="18"/>
    </row>
    <row r="110" spans="2:6" x14ac:dyDescent="0.2">
      <c r="B110" s="18"/>
      <c r="C110" s="18"/>
      <c r="D110" s="18"/>
      <c r="E110" s="18"/>
      <c r="F110" s="18"/>
    </row>
    <row r="111" spans="2:6" x14ac:dyDescent="0.2">
      <c r="B111" s="18"/>
      <c r="C111" s="18"/>
      <c r="D111" s="18"/>
      <c r="E111" s="18"/>
      <c r="F111" s="18"/>
    </row>
    <row r="112" spans="2:6" x14ac:dyDescent="0.2">
      <c r="B112" s="18"/>
      <c r="C112" s="18"/>
      <c r="D112" s="18"/>
      <c r="E112" s="18"/>
      <c r="F112" s="18"/>
    </row>
    <row r="113" spans="2:6" x14ac:dyDescent="0.2">
      <c r="B113" s="18"/>
      <c r="C113" s="18"/>
      <c r="D113" s="18"/>
      <c r="E113" s="18"/>
      <c r="F113" s="18"/>
    </row>
    <row r="114" spans="2:6" x14ac:dyDescent="0.2">
      <c r="B114" s="18"/>
      <c r="C114" s="18"/>
      <c r="D114" s="18"/>
      <c r="E114" s="18"/>
      <c r="F114" s="18"/>
    </row>
    <row r="115" spans="2:6" x14ac:dyDescent="0.2">
      <c r="B115" s="18"/>
      <c r="C115" s="18"/>
      <c r="D115" s="18"/>
      <c r="E115" s="18"/>
      <c r="F115" s="18"/>
    </row>
    <row r="116" spans="2:6" x14ac:dyDescent="0.2">
      <c r="B116" s="18"/>
      <c r="C116" s="18"/>
      <c r="D116" s="18"/>
      <c r="E116" s="18"/>
      <c r="F116" s="18"/>
    </row>
    <row r="117" spans="2:6" x14ac:dyDescent="0.2">
      <c r="B117" s="18"/>
      <c r="C117" s="18"/>
      <c r="D117" s="18"/>
      <c r="E117" s="18"/>
      <c r="F117" s="18"/>
    </row>
    <row r="118" spans="2:6" x14ac:dyDescent="0.2">
      <c r="B118" s="18"/>
      <c r="C118" s="18"/>
      <c r="D118" s="18"/>
      <c r="E118" s="18"/>
      <c r="F118" s="18"/>
    </row>
    <row r="119" spans="2:6" x14ac:dyDescent="0.2">
      <c r="B119" s="18"/>
      <c r="C119" s="18"/>
      <c r="D119" s="18"/>
      <c r="E119" s="18"/>
      <c r="F119" s="18"/>
    </row>
    <row r="120" spans="2:6" x14ac:dyDescent="0.2">
      <c r="B120" s="18"/>
      <c r="C120" s="18"/>
      <c r="D120" s="18"/>
      <c r="E120" s="18"/>
      <c r="F120" s="18"/>
    </row>
    <row r="121" spans="2:6" x14ac:dyDescent="0.2">
      <c r="B121" s="18"/>
      <c r="C121" s="18"/>
      <c r="D121" s="18"/>
      <c r="E121" s="18"/>
      <c r="F121" s="18"/>
    </row>
    <row r="122" spans="2:6" x14ac:dyDescent="0.2">
      <c r="B122" s="18"/>
      <c r="C122" s="18"/>
      <c r="D122" s="18"/>
      <c r="E122" s="18"/>
      <c r="F122" s="18"/>
    </row>
    <row r="123" spans="2:6" x14ac:dyDescent="0.2">
      <c r="B123" s="18"/>
      <c r="C123" s="18"/>
      <c r="D123" s="18"/>
      <c r="E123" s="18"/>
      <c r="F123" s="18"/>
    </row>
    <row r="124" spans="2:6" x14ac:dyDescent="0.2">
      <c r="B124" s="18"/>
      <c r="C124" s="18"/>
      <c r="D124" s="18"/>
      <c r="E124" s="18"/>
      <c r="F124" s="18"/>
    </row>
    <row r="125" spans="2:6" x14ac:dyDescent="0.2">
      <c r="B125" s="18"/>
      <c r="C125" s="18"/>
      <c r="D125" s="18"/>
      <c r="E125" s="18"/>
      <c r="F125" s="18"/>
    </row>
    <row r="126" spans="2:6" x14ac:dyDescent="0.2">
      <c r="B126" s="18"/>
      <c r="C126" s="18"/>
      <c r="D126" s="18"/>
      <c r="E126" s="18"/>
      <c r="F126" s="18"/>
    </row>
    <row r="127" spans="2:6" x14ac:dyDescent="0.2">
      <c r="B127" s="18"/>
      <c r="C127" s="18"/>
      <c r="D127" s="18"/>
      <c r="E127" s="18"/>
      <c r="F127" s="18"/>
    </row>
    <row r="128" spans="2:6" x14ac:dyDescent="0.2">
      <c r="B128" s="18"/>
      <c r="C128" s="18"/>
      <c r="D128" s="18"/>
      <c r="E128" s="18"/>
      <c r="F128" s="18"/>
    </row>
    <row r="129" spans="2:6" x14ac:dyDescent="0.2">
      <c r="B129" s="18"/>
      <c r="C129" s="18"/>
      <c r="D129" s="18"/>
      <c r="E129" s="18"/>
      <c r="F129" s="18"/>
    </row>
    <row r="130" spans="2:6" x14ac:dyDescent="0.2">
      <c r="B130" s="18"/>
      <c r="C130" s="18"/>
      <c r="D130" s="18"/>
      <c r="E130" s="18"/>
      <c r="F130" s="18"/>
    </row>
    <row r="131" spans="2:6" x14ac:dyDescent="0.2">
      <c r="B131" s="18"/>
      <c r="C131" s="18"/>
      <c r="D131" s="18"/>
      <c r="E131" s="18"/>
      <c r="F131" s="18"/>
    </row>
    <row r="132" spans="2:6" x14ac:dyDescent="0.2">
      <c r="B132" s="18"/>
      <c r="C132" s="18"/>
      <c r="D132" s="18"/>
      <c r="E132" s="18"/>
      <c r="F132" s="18"/>
    </row>
    <row r="133" spans="2:6" x14ac:dyDescent="0.2">
      <c r="B133" s="18"/>
      <c r="C133" s="18"/>
      <c r="D133" s="18"/>
      <c r="E133" s="18"/>
      <c r="F133" s="18"/>
    </row>
    <row r="134" spans="2:6" x14ac:dyDescent="0.2">
      <c r="B134" s="18"/>
      <c r="C134" s="18"/>
      <c r="D134" s="18"/>
      <c r="E134" s="18"/>
      <c r="F134" s="18"/>
    </row>
    <row r="135" spans="2:6" x14ac:dyDescent="0.2">
      <c r="B135" s="18"/>
      <c r="C135" s="18"/>
      <c r="D135" s="18"/>
      <c r="E135" s="18"/>
      <c r="F135" s="18"/>
    </row>
    <row r="136" spans="2:6" x14ac:dyDescent="0.2">
      <c r="B136" s="18"/>
      <c r="C136" s="18"/>
      <c r="D136" s="18"/>
      <c r="E136" s="18"/>
      <c r="F136" s="18"/>
    </row>
    <row r="137" spans="2:6" x14ac:dyDescent="0.2">
      <c r="B137" s="18"/>
      <c r="C137" s="18"/>
      <c r="D137" s="18"/>
      <c r="E137" s="18"/>
      <c r="F137" s="18"/>
    </row>
    <row r="138" spans="2:6" x14ac:dyDescent="0.2">
      <c r="B138" s="18"/>
      <c r="C138" s="18"/>
      <c r="D138" s="18"/>
      <c r="E138" s="18"/>
      <c r="F138" s="18"/>
    </row>
    <row r="139" spans="2:6" x14ac:dyDescent="0.2">
      <c r="B139" s="18"/>
      <c r="C139" s="18"/>
      <c r="D139" s="18"/>
      <c r="E139" s="18"/>
      <c r="F139" s="18"/>
    </row>
    <row r="140" spans="2:6" x14ac:dyDescent="0.2">
      <c r="B140" s="18"/>
      <c r="C140" s="18"/>
      <c r="D140" s="18"/>
      <c r="E140" s="18"/>
      <c r="F140" s="18"/>
    </row>
    <row r="141" spans="2:6" x14ac:dyDescent="0.2">
      <c r="B141" s="18"/>
      <c r="C141" s="18"/>
      <c r="D141" s="18"/>
      <c r="E141" s="18"/>
      <c r="F141" s="18"/>
    </row>
    <row r="142" spans="2:6" x14ac:dyDescent="0.2">
      <c r="B142" s="18"/>
      <c r="C142" s="18"/>
      <c r="D142" s="18"/>
      <c r="E142" s="18"/>
      <c r="F142" s="18"/>
    </row>
    <row r="143" spans="2:6" x14ac:dyDescent="0.2">
      <c r="B143" s="18"/>
      <c r="C143" s="18"/>
      <c r="D143" s="18"/>
      <c r="E143" s="18"/>
      <c r="F143" s="18"/>
    </row>
    <row r="144" spans="2:6" x14ac:dyDescent="0.2">
      <c r="B144" s="18"/>
      <c r="C144" s="18"/>
      <c r="D144" s="18"/>
      <c r="E144" s="18"/>
      <c r="F144" s="18"/>
    </row>
    <row r="145" spans="2:6" x14ac:dyDescent="0.2">
      <c r="B145" s="18"/>
      <c r="C145" s="18"/>
      <c r="D145" s="18"/>
      <c r="E145" s="18"/>
      <c r="F145" s="18"/>
    </row>
    <row r="146" spans="2:6" x14ac:dyDescent="0.2">
      <c r="B146" s="18"/>
      <c r="C146" s="18"/>
      <c r="D146" s="18"/>
      <c r="E146" s="18"/>
      <c r="F146" s="18"/>
    </row>
    <row r="147" spans="2:6" x14ac:dyDescent="0.2">
      <c r="B147" s="18"/>
      <c r="C147" s="18"/>
      <c r="D147" s="18"/>
      <c r="E147" s="18"/>
      <c r="F147" s="18"/>
    </row>
    <row r="148" spans="2:6" x14ac:dyDescent="0.2">
      <c r="B148" s="18"/>
      <c r="C148" s="18"/>
      <c r="D148" s="18"/>
      <c r="E148" s="18"/>
      <c r="F148" s="18"/>
    </row>
    <row r="149" spans="2:6" x14ac:dyDescent="0.2">
      <c r="B149" s="18"/>
      <c r="C149" s="18"/>
      <c r="D149" s="18"/>
      <c r="E149" s="18"/>
      <c r="F149" s="18"/>
    </row>
    <row r="150" spans="2:6" x14ac:dyDescent="0.2">
      <c r="B150" s="18"/>
      <c r="C150" s="18"/>
      <c r="D150" s="18"/>
      <c r="E150" s="18"/>
      <c r="F150" s="18"/>
    </row>
    <row r="151" spans="2:6" x14ac:dyDescent="0.2">
      <c r="B151" s="18"/>
      <c r="C151" s="18"/>
      <c r="D151" s="18"/>
      <c r="E151" s="18"/>
      <c r="F151" s="18"/>
    </row>
    <row r="152" spans="2:6" x14ac:dyDescent="0.2">
      <c r="B152" s="18"/>
      <c r="C152" s="18"/>
      <c r="D152" s="18"/>
      <c r="E152" s="18"/>
      <c r="F152" s="18"/>
    </row>
    <row r="153" spans="2:6" x14ac:dyDescent="0.2">
      <c r="B153" s="18"/>
      <c r="C153" s="18"/>
      <c r="D153" s="18"/>
      <c r="E153" s="18"/>
      <c r="F153" s="18"/>
    </row>
    <row r="154" spans="2:6" x14ac:dyDescent="0.2">
      <c r="B154" s="18"/>
      <c r="C154" s="18"/>
      <c r="D154" s="18"/>
      <c r="E154" s="18"/>
      <c r="F154" s="18"/>
    </row>
    <row r="155" spans="2:6" x14ac:dyDescent="0.2">
      <c r="B155" s="18"/>
      <c r="C155" s="18"/>
      <c r="D155" s="18"/>
      <c r="E155" s="18"/>
      <c r="F155" s="18"/>
    </row>
    <row r="156" spans="2:6" x14ac:dyDescent="0.2">
      <c r="B156" s="18"/>
      <c r="C156" s="18"/>
      <c r="D156" s="18"/>
      <c r="E156" s="18"/>
      <c r="F156" s="18"/>
    </row>
    <row r="157" spans="2:6" x14ac:dyDescent="0.2">
      <c r="B157" s="18"/>
      <c r="C157" s="18"/>
      <c r="D157" s="18"/>
      <c r="E157" s="18"/>
      <c r="F157" s="18"/>
    </row>
    <row r="158" spans="2:6" x14ac:dyDescent="0.2">
      <c r="B158" s="18"/>
      <c r="C158" s="18"/>
      <c r="D158" s="18"/>
      <c r="E158" s="18"/>
      <c r="F158" s="18"/>
    </row>
    <row r="159" spans="2:6" x14ac:dyDescent="0.2">
      <c r="B159" s="18"/>
      <c r="C159" s="18"/>
      <c r="D159" s="18"/>
      <c r="E159" s="18"/>
      <c r="F159" s="18"/>
    </row>
    <row r="160" spans="2:6" x14ac:dyDescent="0.2">
      <c r="B160" s="18"/>
      <c r="C160" s="18"/>
      <c r="D160" s="18"/>
      <c r="E160" s="18"/>
      <c r="F160" s="18"/>
    </row>
    <row r="161" spans="2:6" x14ac:dyDescent="0.2">
      <c r="B161" s="18"/>
      <c r="C161" s="18"/>
      <c r="D161" s="18"/>
      <c r="E161" s="18"/>
      <c r="F161" s="18"/>
    </row>
    <row r="162" spans="2:6" x14ac:dyDescent="0.2">
      <c r="B162" s="18"/>
      <c r="C162" s="18"/>
      <c r="D162" s="18"/>
      <c r="E162" s="18"/>
      <c r="F162" s="18"/>
    </row>
    <row r="163" spans="2:6" x14ac:dyDescent="0.2">
      <c r="B163" s="18"/>
      <c r="C163" s="18"/>
      <c r="D163" s="18"/>
      <c r="E163" s="18"/>
      <c r="F163" s="18"/>
    </row>
    <row r="164" spans="2:6" x14ac:dyDescent="0.2">
      <c r="B164" s="18"/>
      <c r="C164" s="18"/>
      <c r="D164" s="18"/>
      <c r="E164" s="18"/>
      <c r="F164" s="18"/>
    </row>
    <row r="165" spans="2:6" x14ac:dyDescent="0.2">
      <c r="B165" s="18"/>
      <c r="C165" s="18"/>
      <c r="D165" s="18"/>
      <c r="E165" s="18"/>
      <c r="F165" s="18"/>
    </row>
    <row r="166" spans="2:6" x14ac:dyDescent="0.2">
      <c r="B166" s="18"/>
      <c r="C166" s="18"/>
      <c r="D166" s="18"/>
      <c r="E166" s="18"/>
      <c r="F166" s="18"/>
    </row>
    <row r="167" spans="2:6" x14ac:dyDescent="0.2">
      <c r="B167" s="18"/>
      <c r="C167" s="18"/>
      <c r="D167" s="18"/>
      <c r="E167" s="18"/>
      <c r="F167" s="18"/>
    </row>
    <row r="168" spans="2:6" x14ac:dyDescent="0.2">
      <c r="B168" s="18"/>
      <c r="C168" s="18"/>
      <c r="D168" s="18"/>
      <c r="E168" s="18"/>
      <c r="F168" s="18"/>
    </row>
    <row r="169" spans="2:6" x14ac:dyDescent="0.2">
      <c r="B169" s="18"/>
      <c r="C169" s="18"/>
      <c r="D169" s="18"/>
      <c r="E169" s="18"/>
      <c r="F169" s="18"/>
    </row>
    <row r="170" spans="2:6" x14ac:dyDescent="0.2">
      <c r="B170" s="18"/>
      <c r="C170" s="18"/>
      <c r="D170" s="18"/>
      <c r="E170" s="18"/>
      <c r="F170" s="18"/>
    </row>
    <row r="171" spans="2:6" x14ac:dyDescent="0.2">
      <c r="B171" s="18"/>
      <c r="C171" s="18"/>
      <c r="D171" s="18"/>
      <c r="E171" s="18"/>
      <c r="F171" s="18"/>
    </row>
    <row r="172" spans="2:6" x14ac:dyDescent="0.2">
      <c r="B172" s="18"/>
      <c r="C172" s="18"/>
      <c r="D172" s="18"/>
      <c r="E172" s="18"/>
      <c r="F172" s="18"/>
    </row>
    <row r="173" spans="2:6" x14ac:dyDescent="0.2">
      <c r="B173" s="18"/>
      <c r="C173" s="18"/>
      <c r="D173" s="18"/>
      <c r="E173" s="18"/>
      <c r="F173" s="18"/>
    </row>
    <row r="174" spans="2:6" x14ac:dyDescent="0.2">
      <c r="B174" s="18"/>
      <c r="C174" s="18"/>
      <c r="D174" s="18"/>
      <c r="E174" s="18"/>
      <c r="F174" s="18"/>
    </row>
    <row r="175" spans="2:6" x14ac:dyDescent="0.2">
      <c r="B175" s="18"/>
      <c r="C175" s="18"/>
      <c r="D175" s="18"/>
      <c r="E175" s="18"/>
      <c r="F175" s="18"/>
    </row>
    <row r="176" spans="2:6" x14ac:dyDescent="0.2">
      <c r="B176" s="18"/>
      <c r="C176" s="18"/>
      <c r="D176" s="18"/>
      <c r="E176" s="18"/>
      <c r="F176" s="18"/>
    </row>
    <row r="177" spans="2:6" x14ac:dyDescent="0.2">
      <c r="B177" s="18"/>
      <c r="C177" s="18"/>
      <c r="D177" s="18"/>
      <c r="E177" s="18"/>
      <c r="F177" s="18"/>
    </row>
    <row r="178" spans="2:6" x14ac:dyDescent="0.2">
      <c r="B178" s="18"/>
      <c r="C178" s="18"/>
      <c r="D178" s="18"/>
      <c r="E178" s="18"/>
      <c r="F178" s="18"/>
    </row>
    <row r="179" spans="2:6" x14ac:dyDescent="0.2">
      <c r="B179" s="18"/>
      <c r="C179" s="18"/>
      <c r="D179" s="18"/>
      <c r="E179" s="18"/>
      <c r="F179" s="18"/>
    </row>
    <row r="180" spans="2:6" x14ac:dyDescent="0.2">
      <c r="B180" s="18"/>
      <c r="C180" s="18"/>
      <c r="D180" s="18"/>
      <c r="E180" s="18"/>
      <c r="F180" s="18"/>
    </row>
    <row r="181" spans="2:6" x14ac:dyDescent="0.2">
      <c r="B181" s="18"/>
      <c r="C181" s="18"/>
      <c r="D181" s="18"/>
      <c r="E181" s="18"/>
      <c r="F181" s="18"/>
    </row>
    <row r="182" spans="2:6" x14ac:dyDescent="0.2">
      <c r="B182" s="18"/>
      <c r="C182" s="18"/>
      <c r="D182" s="18"/>
      <c r="E182" s="18"/>
      <c r="F182" s="18"/>
    </row>
    <row r="183" spans="2:6" x14ac:dyDescent="0.2">
      <c r="B183" s="18"/>
      <c r="C183" s="18"/>
      <c r="D183" s="18"/>
      <c r="E183" s="18"/>
      <c r="F183" s="18"/>
    </row>
    <row r="184" spans="2:6" x14ac:dyDescent="0.2">
      <c r="B184" s="18"/>
      <c r="C184" s="18"/>
      <c r="D184" s="18"/>
      <c r="E184" s="18"/>
      <c r="F184" s="18"/>
    </row>
    <row r="185" spans="2:6" x14ac:dyDescent="0.2">
      <c r="B185" s="18"/>
      <c r="C185" s="18"/>
      <c r="D185" s="18"/>
      <c r="E185" s="18"/>
      <c r="F185" s="18"/>
    </row>
    <row r="186" spans="2:6" x14ac:dyDescent="0.2">
      <c r="B186" s="18"/>
      <c r="C186" s="18"/>
      <c r="D186" s="18"/>
      <c r="E186" s="18"/>
      <c r="F186" s="18"/>
    </row>
    <row r="187" spans="2:6" x14ac:dyDescent="0.2">
      <c r="B187" s="18"/>
      <c r="C187" s="18"/>
      <c r="D187" s="18"/>
      <c r="E187" s="18"/>
      <c r="F187" s="18"/>
    </row>
    <row r="188" spans="2:6" x14ac:dyDescent="0.2">
      <c r="B188" s="18"/>
      <c r="C188" s="18"/>
      <c r="D188" s="18"/>
      <c r="E188" s="18"/>
      <c r="F188" s="18"/>
    </row>
    <row r="189" spans="2:6" x14ac:dyDescent="0.2">
      <c r="B189" s="18"/>
      <c r="C189" s="18"/>
      <c r="D189" s="18"/>
      <c r="E189" s="18"/>
      <c r="F189" s="18"/>
    </row>
    <row r="190" spans="2:6" x14ac:dyDescent="0.2">
      <c r="B190" s="18"/>
      <c r="C190" s="18"/>
      <c r="D190" s="18"/>
      <c r="E190" s="18"/>
      <c r="F190" s="18"/>
    </row>
    <row r="191" spans="2:6" x14ac:dyDescent="0.2">
      <c r="B191" s="18"/>
      <c r="C191" s="18"/>
      <c r="D191" s="18"/>
      <c r="E191" s="18"/>
      <c r="F191" s="18"/>
    </row>
    <row r="192" spans="2:6" x14ac:dyDescent="0.2">
      <c r="B192" s="18"/>
      <c r="C192" s="18"/>
      <c r="D192" s="18"/>
      <c r="E192" s="18"/>
      <c r="F192" s="18"/>
    </row>
  </sheetData>
  <mergeCells count="5">
    <mergeCell ref="A6:G6"/>
    <mergeCell ref="A2:G2"/>
    <mergeCell ref="A3:G3"/>
    <mergeCell ref="A4:G4"/>
    <mergeCell ref="A5:G5"/>
  </mergeCells>
  <phoneticPr fontId="5" type="noConversion"/>
  <pageMargins left="0.86" right="0.89" top="1" bottom="1" header="0.5" footer="0.5"/>
  <pageSetup scale="67"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6.15.15-6.21.15</vt:lpstr>
      <vt:lpstr>Footnotes</vt:lpstr>
      <vt:lpstr>'6.15.15-6.21.15'!Print_Area</vt:lpstr>
      <vt:lpstr>Footnotes!Print_Area</vt:lpstr>
      <vt:lpstr>'6.15.15-6.21.15'!Print_Titles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dtheis</dc:creator>
  <cp:lastModifiedBy>Gaming Control Board</cp:lastModifiedBy>
  <cp:lastPrinted>2015-06-30T21:22:21Z</cp:lastPrinted>
  <dcterms:created xsi:type="dcterms:W3CDTF">2007-09-17T20:54:50Z</dcterms:created>
  <dcterms:modified xsi:type="dcterms:W3CDTF">2015-06-30T21:23:25Z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8" name="BExAnalyzer_OldName">
    <vt:lpwstr>Weekly Report E-mail Version.xlsx</vt:lpwstr>
  </property>
</Properties>
</file>