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Gaming Revenue\Sports Wagering Revenue Reports\Web Report\"/>
    </mc:Choice>
  </mc:AlternateContent>
  <xr:revisionPtr revIDLastSave="0" documentId="13_ncr:1_{169D28B7-EE8A-49F6-9D85-D095F8A3C0C1}" xr6:coauthVersionLast="41" xr6:coauthVersionMax="41" xr10:uidLastSave="{00000000-0000-0000-0000-000000000000}"/>
  <bookViews>
    <workbookView xWindow="-120" yWindow="-120" windowWidth="29040" windowHeight="15840" xr2:uid="{EC593364-E5D4-482F-860F-E5A5FE8AE00B}"/>
  </bookViews>
  <sheets>
    <sheet name="FY 2019-20" sheetId="1" r:id="rId1"/>
    <sheet name="Footnotes" sheetId="2" r:id="rId2"/>
  </sheets>
  <definedNames>
    <definedName name="_xlnm.Print_Area" localSheetId="0">'FY 2019-20'!$A$1:$AB$223</definedName>
    <definedName name="_xlnm.Print_Titles" localSheetId="0">'FY 2019-20'!$A:$A,'FY 2019-20'!$1:$4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3" i="1" l="1"/>
  <c r="E222" i="1"/>
  <c r="E221" i="1"/>
  <c r="E220" i="1"/>
  <c r="E219" i="1"/>
  <c r="E218" i="1"/>
  <c r="E216" i="1"/>
  <c r="E215" i="1"/>
  <c r="E214" i="1"/>
  <c r="E213" i="1"/>
  <c r="E211" i="1"/>
  <c r="E210" i="1"/>
  <c r="E209" i="1"/>
  <c r="E208" i="1"/>
  <c r="E207" i="1"/>
  <c r="E206" i="1"/>
  <c r="C206" i="1" l="1"/>
  <c r="C223" i="1" l="1"/>
  <c r="C222" i="1"/>
  <c r="C221" i="1"/>
  <c r="C220" i="1"/>
  <c r="C219" i="1"/>
  <c r="C218" i="1"/>
  <c r="C216" i="1"/>
  <c r="C215" i="1"/>
  <c r="C214" i="1"/>
  <c r="C213" i="1"/>
  <c r="C211" i="1"/>
  <c r="C210" i="1"/>
  <c r="C209" i="1"/>
  <c r="C208" i="1"/>
  <c r="AA208" i="1" s="1"/>
  <c r="C207" i="1"/>
  <c r="AA207" i="1" s="1"/>
  <c r="AA201" i="1"/>
  <c r="AB201" i="1" s="1"/>
  <c r="AA200" i="1"/>
  <c r="AB200" i="1" s="1"/>
  <c r="AA199" i="1"/>
  <c r="AB199" i="1" s="1"/>
  <c r="AA198" i="1"/>
  <c r="AB198" i="1" s="1"/>
  <c r="AA197" i="1"/>
  <c r="AB197" i="1" s="1"/>
  <c r="AA196" i="1"/>
  <c r="AB196" i="1" s="1"/>
  <c r="AA194" i="1"/>
  <c r="AB194" i="1" s="1"/>
  <c r="AA193" i="1"/>
  <c r="AB193" i="1" s="1"/>
  <c r="AA192" i="1"/>
  <c r="AB192" i="1" s="1"/>
  <c r="AA191" i="1"/>
  <c r="AB191" i="1" s="1"/>
  <c r="AA189" i="1"/>
  <c r="AB189" i="1" s="1"/>
  <c r="AA188" i="1"/>
  <c r="AB188" i="1" s="1"/>
  <c r="AA187" i="1"/>
  <c r="AB187" i="1" s="1"/>
  <c r="AA186" i="1"/>
  <c r="AB186" i="1" s="1"/>
  <c r="AA185" i="1"/>
  <c r="AB185" i="1" s="1"/>
  <c r="AA184" i="1"/>
  <c r="AB184" i="1" s="1"/>
  <c r="AA8" i="1" l="1"/>
  <c r="AB8" i="1" s="1"/>
  <c r="AA10" i="1"/>
  <c r="AA12" i="1"/>
  <c r="AB12" i="1" s="1"/>
  <c r="AA11" i="1"/>
  <c r="AB11" i="1" s="1"/>
  <c r="AA223" i="1" l="1"/>
  <c r="AB223" i="1" s="1"/>
  <c r="AA222" i="1"/>
  <c r="AB222" i="1" s="1"/>
  <c r="AA221" i="1"/>
  <c r="AB221" i="1" s="1"/>
  <c r="AA220" i="1"/>
  <c r="AB220" i="1" s="1"/>
  <c r="AA219" i="1"/>
  <c r="AB219" i="1" s="1"/>
  <c r="AA218" i="1"/>
  <c r="AB218" i="1" s="1"/>
  <c r="AA216" i="1"/>
  <c r="AB216" i="1" s="1"/>
  <c r="AA215" i="1"/>
  <c r="AB215" i="1" s="1"/>
  <c r="AA214" i="1"/>
  <c r="AB214" i="1" s="1"/>
  <c r="AA213" i="1"/>
  <c r="AB213" i="1" s="1"/>
  <c r="AA209" i="1"/>
  <c r="AB209" i="1" s="1"/>
  <c r="AB208" i="1"/>
  <c r="AB207" i="1"/>
  <c r="AA206" i="1"/>
  <c r="AB206" i="1" s="1"/>
  <c r="AA179" i="1"/>
  <c r="AB179" i="1" s="1"/>
  <c r="AA178" i="1"/>
  <c r="AB178" i="1" s="1"/>
  <c r="AA177" i="1"/>
  <c r="AB177" i="1" s="1"/>
  <c r="AA176" i="1"/>
  <c r="AB176" i="1" s="1"/>
  <c r="AA175" i="1"/>
  <c r="AB175" i="1" s="1"/>
  <c r="AA174" i="1"/>
  <c r="AB174" i="1" s="1"/>
  <c r="AA172" i="1"/>
  <c r="AB172" i="1" s="1"/>
  <c r="AA171" i="1"/>
  <c r="AB171" i="1" s="1"/>
  <c r="AA170" i="1"/>
  <c r="AB170" i="1" s="1"/>
  <c r="AA169" i="1"/>
  <c r="AB169" i="1" s="1"/>
  <c r="AA167" i="1"/>
  <c r="AB167" i="1" s="1"/>
  <c r="AA166" i="1"/>
  <c r="AB166" i="1" s="1"/>
  <c r="AA165" i="1"/>
  <c r="AB165" i="1" s="1"/>
  <c r="AA164" i="1"/>
  <c r="AB164" i="1" s="1"/>
  <c r="AA163" i="1"/>
  <c r="AB163" i="1" s="1"/>
  <c r="AA162" i="1"/>
  <c r="AB162" i="1" s="1"/>
  <c r="AA157" i="1"/>
  <c r="AB157" i="1" s="1"/>
  <c r="AA156" i="1"/>
  <c r="AB156" i="1" s="1"/>
  <c r="AA155" i="1"/>
  <c r="AB155" i="1" s="1"/>
  <c r="AA154" i="1"/>
  <c r="AB154" i="1" s="1"/>
  <c r="AA153" i="1"/>
  <c r="AB153" i="1" s="1"/>
  <c r="AA152" i="1"/>
  <c r="AB152" i="1" s="1"/>
  <c r="AA150" i="1"/>
  <c r="AB150" i="1" s="1"/>
  <c r="AA149" i="1"/>
  <c r="AB149" i="1" s="1"/>
  <c r="AA148" i="1"/>
  <c r="AB148" i="1" s="1"/>
  <c r="AA147" i="1"/>
  <c r="AB147" i="1" s="1"/>
  <c r="AA145" i="1"/>
  <c r="AB145" i="1" s="1"/>
  <c r="AA144" i="1"/>
  <c r="AB144" i="1" s="1"/>
  <c r="AA143" i="1"/>
  <c r="AB143" i="1" s="1"/>
  <c r="AA142" i="1"/>
  <c r="AB142" i="1" s="1"/>
  <c r="AA141" i="1"/>
  <c r="AB141" i="1" s="1"/>
  <c r="AA140" i="1"/>
  <c r="AB140" i="1" s="1"/>
  <c r="AA135" i="1"/>
  <c r="AB135" i="1" s="1"/>
  <c r="AA134" i="1"/>
  <c r="AB134" i="1" s="1"/>
  <c r="AA133" i="1"/>
  <c r="AB133" i="1" s="1"/>
  <c r="AA132" i="1"/>
  <c r="AB132" i="1" s="1"/>
  <c r="AA131" i="1"/>
  <c r="AB131" i="1" s="1"/>
  <c r="AA130" i="1"/>
  <c r="AB130" i="1" s="1"/>
  <c r="AA128" i="1"/>
  <c r="AB128" i="1" s="1"/>
  <c r="AA127" i="1"/>
  <c r="AB127" i="1" s="1"/>
  <c r="AA126" i="1"/>
  <c r="AB126" i="1" s="1"/>
  <c r="AA125" i="1"/>
  <c r="AB125" i="1" s="1"/>
  <c r="AA123" i="1"/>
  <c r="AB123" i="1" s="1"/>
  <c r="AA122" i="1"/>
  <c r="AB122" i="1" s="1"/>
  <c r="AA121" i="1"/>
  <c r="AB121" i="1" s="1"/>
  <c r="AA120" i="1"/>
  <c r="AB120" i="1" s="1"/>
  <c r="AA119" i="1"/>
  <c r="AB119" i="1" s="1"/>
  <c r="AA118" i="1"/>
  <c r="AB118" i="1" s="1"/>
  <c r="AA113" i="1"/>
  <c r="AB113" i="1" s="1"/>
  <c r="AA112" i="1"/>
  <c r="AB112" i="1" s="1"/>
  <c r="AA111" i="1"/>
  <c r="AB111" i="1" s="1"/>
  <c r="AA110" i="1"/>
  <c r="AB110" i="1" s="1"/>
  <c r="AA109" i="1"/>
  <c r="AB109" i="1" s="1"/>
  <c r="AA108" i="1"/>
  <c r="AB108" i="1" s="1"/>
  <c r="AA106" i="1"/>
  <c r="AB106" i="1" s="1"/>
  <c r="AA105" i="1"/>
  <c r="AB105" i="1" s="1"/>
  <c r="AA104" i="1"/>
  <c r="AB104" i="1" s="1"/>
  <c r="AA103" i="1"/>
  <c r="AB103" i="1" s="1"/>
  <c r="AA101" i="1"/>
  <c r="AB101" i="1" s="1"/>
  <c r="AA100" i="1"/>
  <c r="AB100" i="1" s="1"/>
  <c r="AA99" i="1"/>
  <c r="AB99" i="1" s="1"/>
  <c r="AA98" i="1"/>
  <c r="AB98" i="1" s="1"/>
  <c r="AA97" i="1"/>
  <c r="AB97" i="1" s="1"/>
  <c r="AA96" i="1"/>
  <c r="AB96" i="1" s="1"/>
  <c r="AA91" i="1"/>
  <c r="AB91" i="1" s="1"/>
  <c r="AA90" i="1"/>
  <c r="AB90" i="1" s="1"/>
  <c r="AA89" i="1"/>
  <c r="AB89" i="1" s="1"/>
  <c r="AA88" i="1"/>
  <c r="AB88" i="1" s="1"/>
  <c r="AA87" i="1"/>
  <c r="AB87" i="1" s="1"/>
  <c r="AA86" i="1"/>
  <c r="AB86" i="1" s="1"/>
  <c r="AA84" i="1"/>
  <c r="AB84" i="1" s="1"/>
  <c r="AA83" i="1"/>
  <c r="AB83" i="1" s="1"/>
  <c r="AA82" i="1"/>
  <c r="AB82" i="1" s="1"/>
  <c r="AA81" i="1"/>
  <c r="AB81" i="1" s="1"/>
  <c r="AA79" i="1"/>
  <c r="AB79" i="1" s="1"/>
  <c r="AA78" i="1"/>
  <c r="AB78" i="1" s="1"/>
  <c r="AA77" i="1"/>
  <c r="AB77" i="1" s="1"/>
  <c r="AA76" i="1"/>
  <c r="AB76" i="1" s="1"/>
  <c r="AA75" i="1"/>
  <c r="AB75" i="1" s="1"/>
  <c r="AA74" i="1"/>
  <c r="AB74" i="1" s="1"/>
  <c r="AA69" i="1"/>
  <c r="AB69" i="1" s="1"/>
  <c r="AA68" i="1"/>
  <c r="AB68" i="1" s="1"/>
  <c r="AA67" i="1"/>
  <c r="AB67" i="1" s="1"/>
  <c r="AA66" i="1"/>
  <c r="AB66" i="1" s="1"/>
  <c r="AA65" i="1"/>
  <c r="AB65" i="1" s="1"/>
  <c r="AA64" i="1"/>
  <c r="AB64" i="1" s="1"/>
  <c r="AA62" i="1"/>
  <c r="AB62" i="1" s="1"/>
  <c r="AA61" i="1"/>
  <c r="AB61" i="1" s="1"/>
  <c r="AA60" i="1"/>
  <c r="AB60" i="1" s="1"/>
  <c r="AA59" i="1"/>
  <c r="AB59" i="1" s="1"/>
  <c r="AA57" i="1"/>
  <c r="AB57" i="1" s="1"/>
  <c r="AA56" i="1"/>
  <c r="AB56" i="1" s="1"/>
  <c r="AA55" i="1"/>
  <c r="AB55" i="1" s="1"/>
  <c r="AA54" i="1"/>
  <c r="AB54" i="1" s="1"/>
  <c r="AA53" i="1"/>
  <c r="AB53" i="1" s="1"/>
  <c r="AA52" i="1"/>
  <c r="AB52" i="1" s="1"/>
  <c r="AA47" i="1"/>
  <c r="AB47" i="1" s="1"/>
  <c r="AA46" i="1"/>
  <c r="AB46" i="1" s="1"/>
  <c r="AA45" i="1"/>
  <c r="AB45" i="1" s="1"/>
  <c r="AA44" i="1"/>
  <c r="AB44" i="1" s="1"/>
  <c r="AA43" i="1"/>
  <c r="AB43" i="1" s="1"/>
  <c r="AA42" i="1"/>
  <c r="AB42" i="1" s="1"/>
  <c r="AA40" i="1"/>
  <c r="AB40" i="1" s="1"/>
  <c r="AA39" i="1"/>
  <c r="AB39" i="1" s="1"/>
  <c r="AA38" i="1"/>
  <c r="AB38" i="1" s="1"/>
  <c r="AA37" i="1"/>
  <c r="AB37" i="1" s="1"/>
  <c r="AA35" i="1"/>
  <c r="AB35" i="1" s="1"/>
  <c r="AA34" i="1"/>
  <c r="AB34" i="1" s="1"/>
  <c r="AA33" i="1"/>
  <c r="AB33" i="1" s="1"/>
  <c r="AA32" i="1"/>
  <c r="AB32" i="1" s="1"/>
  <c r="AA31" i="1"/>
  <c r="AB31" i="1" s="1"/>
  <c r="AA30" i="1"/>
  <c r="AB30" i="1" s="1"/>
  <c r="AA25" i="1"/>
  <c r="AB25" i="1" s="1"/>
  <c r="AA24" i="1"/>
  <c r="AB24" i="1" s="1"/>
  <c r="AA23" i="1"/>
  <c r="AB23" i="1" s="1"/>
  <c r="AA22" i="1"/>
  <c r="AB22" i="1" s="1"/>
  <c r="AA21" i="1"/>
  <c r="AB21" i="1" s="1"/>
  <c r="AA20" i="1"/>
  <c r="AB20" i="1" s="1"/>
  <c r="AA18" i="1"/>
  <c r="AB18" i="1" s="1"/>
  <c r="AA17" i="1"/>
  <c r="AB17" i="1" s="1"/>
  <c r="AA16" i="1"/>
  <c r="AB16" i="1" s="1"/>
  <c r="AA15" i="1"/>
  <c r="AB15" i="1" s="1"/>
  <c r="AA13" i="1"/>
  <c r="AB13" i="1" s="1"/>
  <c r="AA211" i="1"/>
  <c r="AB211" i="1" s="1"/>
  <c r="AB10" i="1"/>
  <c r="AA9" i="1"/>
  <c r="AB9" i="1" s="1"/>
  <c r="AA210" i="1" l="1"/>
  <c r="AB210" i="1" s="1"/>
</calcChain>
</file>

<file path=xl/sharedStrings.xml><?xml version="1.0" encoding="utf-8"?>
<sst xmlns="http://schemas.openxmlformats.org/spreadsheetml/2006/main" count="218" uniqueCount="38">
  <si>
    <t xml:space="preserve">                MONTHLY SPORTS WAGERING REPORT </t>
  </si>
  <si>
    <t>HOLLYWOOD CASINO</t>
  </si>
  <si>
    <t>Total Sports Wagering</t>
  </si>
  <si>
    <t>Handle*</t>
  </si>
  <si>
    <t>Revenue</t>
  </si>
  <si>
    <t>Promotional Credits</t>
  </si>
  <si>
    <t>Gross Revenue (Taxable)</t>
  </si>
  <si>
    <t>State Tax Due (34%)</t>
  </si>
  <si>
    <t>Local Share Assessment (2%)</t>
  </si>
  <si>
    <t>Retail Sports Wagering</t>
  </si>
  <si>
    <t>Online Sports Wagering</t>
  </si>
  <si>
    <t>RIVERS</t>
  </si>
  <si>
    <t>SUGARHOUSE CASINO</t>
  </si>
  <si>
    <t xml:space="preserve">State Tax Due (34%) </t>
  </si>
  <si>
    <t>PARX CASINO</t>
  </si>
  <si>
    <t>SOUTH PHILADELPHIA RACE AND SPORTSBOOK</t>
  </si>
  <si>
    <t>HARRAH'S</t>
  </si>
  <si>
    <t>VALLEY FORGE CASINO</t>
  </si>
  <si>
    <t>OAKS RACE AND SPORTSBOOK</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</si>
  <si>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</si>
  <si>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</si>
  <si>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</si>
  <si>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FY18 Grand Total</t>
  </si>
  <si>
    <t>Grand Total</t>
  </si>
  <si>
    <t>FY 2019/2020 Total</t>
  </si>
  <si>
    <t>July 2019</t>
  </si>
  <si>
    <t>August 2019</t>
  </si>
  <si>
    <t>September 2019</t>
  </si>
  <si>
    <t>October 2019</t>
  </si>
  <si>
    <t>November 2019</t>
  </si>
  <si>
    <t>December 2019</t>
  </si>
  <si>
    <t>January 2020</t>
  </si>
  <si>
    <t>February 2020</t>
  </si>
  <si>
    <t>March 2020</t>
  </si>
  <si>
    <t>April 2020</t>
  </si>
  <si>
    <t>May 2020</t>
  </si>
  <si>
    <t>June 2020</t>
  </si>
  <si>
    <t>PRESQUE ISLE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</si>
</sst>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s>
  <fonts count="17"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u/>
      <sz val="12"/>
      <color indexed="8"/>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0" fontId="2" fillId="0" borderId="0" xfId="1" applyFont="1"/>
    <xf numFmtId="0" fontId="5" fillId="0" borderId="0" xfId="1" applyFont="1" applyBorder="1"/>
    <xf numFmtId="0" fontId="6" fillId="0" borderId="1" xfId="1" applyFont="1" applyBorder="1"/>
    <xf numFmtId="0" fontId="7" fillId="0" borderId="0" xfId="1" applyFont="1" applyBorder="1"/>
    <xf numFmtId="0" fontId="2" fillId="0" borderId="0" xfId="1" applyFont="1" applyBorder="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applyAlignment="1"/>
    <xf numFmtId="164" fontId="11" fillId="0" borderId="0" xfId="1" applyNumberFormat="1" applyFont="1" applyFill="1" applyAlignment="1"/>
    <xf numFmtId="0" fontId="2" fillId="0" borderId="0" xfId="1" applyFont="1" applyAlignment="1">
      <alignment horizontal="left" indent="1"/>
    </xf>
    <xf numFmtId="164" fontId="11" fillId="0" borderId="0" xfId="1" applyNumberFormat="1" applyFont="1" applyAlignment="1"/>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applyAlignme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applyAlignme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0" fontId="2" fillId="0" borderId="0" xfId="1" applyFont="1" applyAlignment="1"/>
    <xf numFmtId="43" fontId="2" fillId="0" borderId="0" xfId="4" applyFont="1" applyFill="1" applyAlignment="1"/>
    <xf numFmtId="0" fontId="11" fillId="0" borderId="0" xfId="1" applyFont="1"/>
    <xf numFmtId="3" fontId="6" fillId="0" borderId="0" xfId="2" applyNumberFormat="1" applyFont="1" applyFill="1" applyAlignment="1"/>
    <xf numFmtId="164" fontId="2" fillId="0" borderId="0" xfId="2" applyNumberFormat="1" applyFont="1" applyFill="1"/>
    <xf numFmtId="164" fontId="2" fillId="0" borderId="0" xfId="1" applyNumberFormat="1" applyFont="1"/>
    <xf numFmtId="0" fontId="12" fillId="0" borderId="0" xfId="0" applyFont="1"/>
    <xf numFmtId="164" fontId="0" fillId="0" borderId="0" xfId="0" applyNumberFormat="1"/>
    <xf numFmtId="0" fontId="0" fillId="0" borderId="0" xfId="0" applyAlignment="1"/>
    <xf numFmtId="0" fontId="4" fillId="0" borderId="0" xfId="0" applyFont="1" applyAlignment="1">
      <alignment horizontal="center"/>
    </xf>
    <xf numFmtId="49" fontId="6" fillId="0" borderId="1" xfId="1" applyNumberFormat="1" applyFont="1" applyBorder="1" applyAlignment="1">
      <alignment horizontal="center"/>
    </xf>
    <xf numFmtId="49" fontId="6" fillId="0" borderId="0" xfId="1" applyNumberFormat="1" applyFont="1" applyBorder="1" applyAlignment="1">
      <alignment horizontal="center"/>
    </xf>
    <xf numFmtId="49" fontId="6" fillId="0" borderId="1" xfId="1" applyNumberFormat="1" applyFont="1" applyBorder="1" applyAlignment="1">
      <alignment horizontal="center" wrapText="1"/>
    </xf>
    <xf numFmtId="0" fontId="11" fillId="0" borderId="0" xfId="1" applyFont="1" applyBorder="1"/>
    <xf numFmtId="0" fontId="14" fillId="0" borderId="0" xfId="1" applyFont="1" applyBorder="1"/>
    <xf numFmtId="0" fontId="15" fillId="0" borderId="0" xfId="1" applyFont="1"/>
    <xf numFmtId="0" fontId="6" fillId="0" borderId="0" xfId="0" applyFont="1" applyAlignment="1">
      <alignment horizontal="left" indent="1"/>
    </xf>
    <xf numFmtId="0" fontId="16" fillId="0" borderId="0" xfId="1" applyFont="1"/>
    <xf numFmtId="49" fontId="2" fillId="0" borderId="0" xfId="1" applyNumberFormat="1" applyFont="1" applyBorder="1" applyAlignment="1">
      <alignment horizontal="center"/>
    </xf>
    <xf numFmtId="164" fontId="11" fillId="0" borderId="0" xfId="1" applyNumberFormat="1" applyFont="1"/>
    <xf numFmtId="164" fontId="6" fillId="0" borderId="0" xfId="2" applyNumberFormat="1" applyFont="1" applyAlignment="1"/>
    <xf numFmtId="6" fontId="2" fillId="0" borderId="0" xfId="2" applyNumberFormat="1" applyFont="1" applyFill="1" applyAlignment="1"/>
    <xf numFmtId="0" fontId="2" fillId="0" borderId="0" xfId="1" applyFont="1" applyAlignment="1">
      <alignment horizontal="center" vertical="center"/>
    </xf>
    <xf numFmtId="0" fontId="0" fillId="0" borderId="0" xfId="0" applyAlignment="1"/>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5">
    <cellStyle name="Comma 2" xfId="4" xr:uid="{6FA96660-B9CE-44C5-A49E-B1A779137F08}"/>
    <cellStyle name="Currency 2" xfId="3" xr:uid="{70782773-A5AD-4D01-90C3-3BD96C63E62C}"/>
    <cellStyle name="Normal" xfId="0" builtinId="0"/>
    <cellStyle name="Normal 2" xfId="1" xr:uid="{51E51AE6-84A9-4BD1-A72B-1B3199E48A85}"/>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684463</xdr:colOff>
      <xdr:row>0</xdr:row>
      <xdr:rowOff>60325</xdr:rowOff>
    </xdr:from>
    <xdr:to>
      <xdr:col>16</xdr:col>
      <xdr:colOff>865604</xdr:colOff>
      <xdr:row>2</xdr:row>
      <xdr:rowOff>98425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6638" y="60325"/>
          <a:ext cx="653431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C546"/>
  <sheetViews>
    <sheetView tabSelected="1" view="pageBreakPreview" topLeftCell="B1" zoomScale="75" zoomScaleNormal="100" zoomScaleSheetLayoutView="75" workbookViewId="0">
      <selection activeCell="E8" sqref="E8"/>
    </sheetView>
  </sheetViews>
  <sheetFormatPr defaultColWidth="9.140625" defaultRowHeight="15.75" x14ac:dyDescent="0.25"/>
  <cols>
    <col min="1" max="1" width="47" style="1" customWidth="1"/>
    <col min="2" max="2" width="3.7109375" style="1" customWidth="1"/>
    <col min="3" max="3" width="14.85546875" style="1" customWidth="1"/>
    <col min="4" max="4" width="3.140625" style="1" customWidth="1"/>
    <col min="5" max="5" width="15.5703125" style="1" customWidth="1"/>
    <col min="6" max="6" width="2.85546875" style="1" customWidth="1"/>
    <col min="7" max="7" width="16.5703125" style="1" customWidth="1"/>
    <col min="8" max="8" width="3" style="1" customWidth="1"/>
    <col min="9" max="9" width="14.85546875" style="1" customWidth="1"/>
    <col min="10" max="10" width="3.5703125" style="1" customWidth="1"/>
    <col min="11" max="11" width="16.5703125" style="1" customWidth="1"/>
    <col min="12" max="12" width="3.5703125" style="1" customWidth="1"/>
    <col min="13" max="13" width="16.140625" style="1" customWidth="1"/>
    <col min="14" max="14" width="3" style="1" customWidth="1"/>
    <col min="15" max="15" width="14.140625" style="1" customWidth="1"/>
    <col min="16" max="16" width="3.85546875" style="1" customWidth="1"/>
    <col min="17" max="17" width="14.7109375" style="1" customWidth="1"/>
    <col min="18" max="18" width="3.85546875" style="1" customWidth="1"/>
    <col min="19" max="19" width="12.7109375" style="1" customWidth="1"/>
    <col min="20" max="20" width="3" style="1" customWidth="1"/>
    <col min="21" max="21" width="14.140625" style="1" customWidth="1"/>
    <col min="22" max="22" width="2.42578125" style="1" customWidth="1"/>
    <col min="23" max="23" width="13.5703125" style="1" customWidth="1"/>
    <col min="24" max="24" width="3.140625" style="1" customWidth="1"/>
    <col min="25" max="25" width="12.28515625" style="1" customWidth="1"/>
    <col min="26" max="26" width="2.85546875" style="1" customWidth="1"/>
    <col min="27" max="27" width="16.28515625" style="1" customWidth="1"/>
    <col min="28" max="28" width="19" style="1" customWidth="1"/>
    <col min="29" max="29" width="17.85546875" style="1" hidden="1" customWidth="1"/>
    <col min="30" max="16384" width="9.140625" style="1"/>
  </cols>
  <sheetData>
    <row r="1" spans="1:29" ht="58.5" customHeight="1" x14ac:dyDescent="0.25">
      <c r="A1" s="52"/>
      <c r="B1" s="52"/>
      <c r="C1" s="53"/>
      <c r="D1" s="53"/>
      <c r="E1" s="53"/>
      <c r="F1" s="53"/>
      <c r="G1" s="53"/>
      <c r="H1" s="53"/>
      <c r="I1" s="53"/>
      <c r="J1" s="53"/>
      <c r="K1" s="53"/>
      <c r="L1" s="53"/>
      <c r="M1" s="53"/>
      <c r="N1" s="53"/>
      <c r="O1" s="53"/>
      <c r="P1" s="53"/>
      <c r="Q1" s="53"/>
      <c r="R1" s="53"/>
      <c r="S1" s="53"/>
      <c r="T1" s="53"/>
      <c r="U1" s="53"/>
      <c r="V1" s="53"/>
      <c r="W1" s="53"/>
      <c r="X1" s="53"/>
      <c r="Y1" s="53"/>
      <c r="Z1" s="53"/>
      <c r="AA1" s="53"/>
      <c r="AB1" s="38"/>
    </row>
    <row r="2" spans="1:29" ht="27" customHeight="1" x14ac:dyDescent="0.2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38"/>
    </row>
    <row r="3" spans="1:29" ht="30.75" customHeight="1" x14ac:dyDescent="0.35">
      <c r="A3" s="54" t="s">
        <v>0</v>
      </c>
      <c r="B3" s="54"/>
      <c r="C3" s="55"/>
      <c r="D3" s="55"/>
      <c r="E3" s="55"/>
      <c r="F3" s="55"/>
      <c r="G3" s="55"/>
      <c r="H3" s="55"/>
      <c r="I3" s="55"/>
      <c r="J3" s="55"/>
      <c r="K3" s="55"/>
      <c r="L3" s="55"/>
      <c r="M3" s="55"/>
      <c r="N3" s="55"/>
      <c r="O3" s="55"/>
      <c r="P3" s="55"/>
      <c r="Q3" s="55"/>
      <c r="R3" s="55"/>
      <c r="S3" s="55"/>
      <c r="T3" s="55"/>
      <c r="U3" s="55"/>
      <c r="V3" s="55"/>
      <c r="W3" s="55"/>
      <c r="X3" s="55"/>
      <c r="Y3" s="55"/>
      <c r="Z3" s="55"/>
      <c r="AA3" s="55"/>
      <c r="AB3" s="39"/>
    </row>
    <row r="4" spans="1:29" s="3" customFormat="1" ht="42.75" customHeight="1" x14ac:dyDescent="0.35">
      <c r="A4" s="43"/>
      <c r="B4" s="2"/>
      <c r="C4" s="40" t="s">
        <v>25</v>
      </c>
      <c r="D4" s="41"/>
      <c r="E4" s="40" t="s">
        <v>26</v>
      </c>
      <c r="F4" s="41"/>
      <c r="G4" s="40" t="s">
        <v>27</v>
      </c>
      <c r="H4" s="41"/>
      <c r="I4" s="40" t="s">
        <v>28</v>
      </c>
      <c r="J4" s="41"/>
      <c r="K4" s="40" t="s">
        <v>29</v>
      </c>
      <c r="L4" s="41"/>
      <c r="M4" s="40" t="s">
        <v>30</v>
      </c>
      <c r="N4" s="41"/>
      <c r="O4" s="40" t="s">
        <v>31</v>
      </c>
      <c r="P4" s="41"/>
      <c r="Q4" s="40" t="s">
        <v>32</v>
      </c>
      <c r="R4" s="41"/>
      <c r="S4" s="40" t="s">
        <v>33</v>
      </c>
      <c r="T4" s="41"/>
      <c r="U4" s="40" t="s">
        <v>34</v>
      </c>
      <c r="V4" s="41"/>
      <c r="W4" s="40" t="s">
        <v>35</v>
      </c>
      <c r="X4" s="41"/>
      <c r="Y4" s="40" t="s">
        <v>36</v>
      </c>
      <c r="Z4" s="41"/>
      <c r="AA4" s="42" t="s">
        <v>24</v>
      </c>
      <c r="AB4" s="42" t="s">
        <v>23</v>
      </c>
      <c r="AC4" s="3" t="s">
        <v>22</v>
      </c>
    </row>
    <row r="5" spans="1:29" s="5" customFormat="1" ht="21" x14ac:dyDescent="0.35">
      <c r="A5" s="44"/>
      <c r="B5" s="4"/>
      <c r="C5" s="48"/>
      <c r="D5" s="48"/>
      <c r="E5" s="48"/>
      <c r="F5" s="48"/>
      <c r="G5" s="48"/>
      <c r="H5" s="48"/>
      <c r="I5" s="48"/>
      <c r="J5" s="48"/>
      <c r="K5" s="48"/>
      <c r="L5" s="48"/>
      <c r="M5" s="48"/>
      <c r="N5" s="48"/>
      <c r="O5" s="48"/>
      <c r="P5" s="48"/>
      <c r="Q5" s="48"/>
      <c r="R5" s="48"/>
      <c r="S5" s="48"/>
      <c r="T5" s="48"/>
      <c r="U5" s="48"/>
      <c r="V5" s="48"/>
      <c r="W5" s="48"/>
      <c r="X5" s="48"/>
      <c r="Y5" s="48"/>
      <c r="Z5" s="48"/>
      <c r="AA5" s="48"/>
      <c r="AB5" s="48"/>
    </row>
    <row r="6" spans="1:29" ht="15.75" customHeight="1" x14ac:dyDescent="0.35">
      <c r="A6" s="11" t="s">
        <v>1</v>
      </c>
      <c r="B6" s="6"/>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9" ht="15.75" customHeight="1" x14ac:dyDescent="0.35">
      <c r="A7" s="45" t="s">
        <v>2</v>
      </c>
      <c r="B7" s="6"/>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9" ht="15.75" customHeight="1" x14ac:dyDescent="0.35">
      <c r="A8" s="15" t="s">
        <v>3</v>
      </c>
      <c r="B8" s="6"/>
      <c r="C8" s="12">
        <v>1772465.6</v>
      </c>
      <c r="D8" s="49"/>
      <c r="E8" s="12">
        <v>2055786.35</v>
      </c>
      <c r="F8" s="49"/>
      <c r="G8" s="12"/>
      <c r="H8" s="49"/>
      <c r="I8" s="12"/>
      <c r="J8" s="49"/>
      <c r="K8" s="12"/>
      <c r="L8" s="49"/>
      <c r="M8" s="12"/>
      <c r="N8" s="49"/>
      <c r="O8" s="12"/>
      <c r="P8" s="49"/>
      <c r="Q8" s="49"/>
      <c r="R8" s="49"/>
      <c r="S8" s="12"/>
      <c r="T8" s="12"/>
      <c r="U8" s="12"/>
      <c r="V8" s="12"/>
      <c r="W8" s="12"/>
      <c r="X8" s="12"/>
      <c r="Y8" s="12"/>
      <c r="Z8" s="49"/>
      <c r="AA8" s="12">
        <f t="shared" ref="AA8:AA13" si="0">SUM(C8:Z8)</f>
        <v>3828251.95</v>
      </c>
      <c r="AB8" s="12">
        <f>AA8+AC8</f>
        <v>34341932.140000001</v>
      </c>
      <c r="AC8" s="8">
        <v>30513680.189999998</v>
      </c>
    </row>
    <row r="9" spans="1:29" ht="15.75" customHeight="1" x14ac:dyDescent="0.35">
      <c r="A9" s="15" t="s">
        <v>4</v>
      </c>
      <c r="B9" s="6"/>
      <c r="C9" s="12">
        <v>196188.25</v>
      </c>
      <c r="D9" s="49"/>
      <c r="E9" s="12">
        <v>309171.40000000002</v>
      </c>
      <c r="F9" s="49"/>
      <c r="G9" s="12"/>
      <c r="H9" s="49"/>
      <c r="I9" s="12"/>
      <c r="J9" s="49"/>
      <c r="K9" s="12"/>
      <c r="L9" s="49"/>
      <c r="M9" s="12"/>
      <c r="N9" s="49"/>
      <c r="O9" s="12"/>
      <c r="P9" s="49"/>
      <c r="Q9" s="49"/>
      <c r="R9" s="49"/>
      <c r="S9" s="12"/>
      <c r="T9" s="12"/>
      <c r="U9" s="12"/>
      <c r="V9" s="12"/>
      <c r="W9" s="12"/>
      <c r="X9" s="12"/>
      <c r="Y9" s="12"/>
      <c r="Z9" s="49"/>
      <c r="AA9" s="12">
        <f t="shared" si="0"/>
        <v>505359.65</v>
      </c>
      <c r="AB9" s="12">
        <f>AA9+AC9</f>
        <v>588879.72</v>
      </c>
      <c r="AC9" s="13">
        <v>83520.070000000007</v>
      </c>
    </row>
    <row r="10" spans="1:29" ht="15.75" customHeight="1" x14ac:dyDescent="0.35">
      <c r="A10" s="15" t="s">
        <v>5</v>
      </c>
      <c r="B10" s="6"/>
      <c r="C10" s="12">
        <v>0</v>
      </c>
      <c r="D10" s="49"/>
      <c r="E10" s="12">
        <v>0</v>
      </c>
      <c r="F10" s="49"/>
      <c r="G10" s="12"/>
      <c r="H10" s="49"/>
      <c r="I10" s="12"/>
      <c r="J10" s="49"/>
      <c r="K10" s="12"/>
      <c r="L10" s="49"/>
      <c r="M10" s="12"/>
      <c r="N10" s="49"/>
      <c r="O10" s="12"/>
      <c r="P10" s="49"/>
      <c r="Q10" s="49"/>
      <c r="R10" s="49"/>
      <c r="S10" s="12"/>
      <c r="T10" s="12"/>
      <c r="U10" s="12"/>
      <c r="V10" s="12"/>
      <c r="W10" s="12"/>
      <c r="X10" s="12"/>
      <c r="Y10" s="12"/>
      <c r="Z10" s="49"/>
      <c r="AA10" s="12">
        <f t="shared" si="0"/>
        <v>0</v>
      </c>
      <c r="AB10" s="12">
        <f t="shared" ref="AB10:AB13" si="1">AA10+AC10</f>
        <v>0</v>
      </c>
      <c r="AC10" s="13">
        <v>0</v>
      </c>
    </row>
    <row r="11" spans="1:29" s="9" customFormat="1" ht="15.75" customHeight="1" x14ac:dyDescent="0.35">
      <c r="A11" s="15" t="s">
        <v>6</v>
      </c>
      <c r="B11" s="7"/>
      <c r="C11" s="12">
        <v>196188.25</v>
      </c>
      <c r="D11" s="12"/>
      <c r="E11" s="12">
        <v>309171.40000000002</v>
      </c>
      <c r="F11" s="12"/>
      <c r="G11" s="12"/>
      <c r="H11" s="12"/>
      <c r="I11" s="12"/>
      <c r="J11" s="12"/>
      <c r="K11" s="12"/>
      <c r="L11" s="12"/>
      <c r="M11" s="12"/>
      <c r="N11" s="12"/>
      <c r="O11" s="12"/>
      <c r="P11" s="12"/>
      <c r="Q11" s="12"/>
      <c r="R11" s="12"/>
      <c r="S11" s="12"/>
      <c r="T11" s="12"/>
      <c r="U11" s="12"/>
      <c r="V11" s="12"/>
      <c r="W11" s="12"/>
      <c r="X11" s="12"/>
      <c r="Y11" s="12"/>
      <c r="Z11" s="50"/>
      <c r="AA11" s="12">
        <f t="shared" si="0"/>
        <v>505359.65</v>
      </c>
      <c r="AB11" s="12">
        <f t="shared" si="1"/>
        <v>2789386.7899999996</v>
      </c>
      <c r="AC11" s="13">
        <v>2284027.1399999997</v>
      </c>
    </row>
    <row r="12" spans="1:29" ht="15.75" customHeight="1" x14ac:dyDescent="0.35">
      <c r="A12" s="15" t="s">
        <v>7</v>
      </c>
      <c r="B12" s="7"/>
      <c r="C12" s="12">
        <v>66704.009999999995</v>
      </c>
      <c r="D12" s="12"/>
      <c r="E12" s="12">
        <v>105118.28</v>
      </c>
      <c r="F12" s="12"/>
      <c r="G12" s="12"/>
      <c r="H12" s="12"/>
      <c r="I12" s="12"/>
      <c r="J12" s="12"/>
      <c r="K12" s="12"/>
      <c r="L12" s="12"/>
      <c r="M12" s="12"/>
      <c r="N12" s="12"/>
      <c r="O12" s="12"/>
      <c r="P12" s="12"/>
      <c r="Q12" s="12"/>
      <c r="R12" s="12"/>
      <c r="S12" s="12"/>
      <c r="T12" s="12"/>
      <c r="U12" s="12"/>
      <c r="V12" s="12"/>
      <c r="W12" s="12"/>
      <c r="X12" s="12"/>
      <c r="Y12" s="12"/>
      <c r="Z12" s="21"/>
      <c r="AA12" s="12">
        <f t="shared" si="0"/>
        <v>171822.28999999998</v>
      </c>
      <c r="AB12" s="12">
        <f t="shared" si="1"/>
        <v>948391.50399999996</v>
      </c>
      <c r="AC12" s="13">
        <v>776569.21400000004</v>
      </c>
    </row>
    <row r="13" spans="1:29" ht="15.75" customHeight="1" x14ac:dyDescent="0.35">
      <c r="A13" s="17" t="s">
        <v>8</v>
      </c>
      <c r="B13" s="10"/>
      <c r="C13" s="12">
        <v>3923.77</v>
      </c>
      <c r="D13" s="12"/>
      <c r="E13" s="12">
        <v>6183.43</v>
      </c>
      <c r="F13" s="12"/>
      <c r="G13" s="12"/>
      <c r="H13" s="12"/>
      <c r="I13" s="12"/>
      <c r="J13" s="12"/>
      <c r="K13" s="12"/>
      <c r="L13" s="12"/>
      <c r="M13" s="12"/>
      <c r="N13" s="12"/>
      <c r="O13" s="12"/>
      <c r="P13" s="12"/>
      <c r="Q13" s="12"/>
      <c r="R13" s="12"/>
      <c r="S13" s="12"/>
      <c r="T13" s="12"/>
      <c r="U13" s="12"/>
      <c r="V13" s="12"/>
      <c r="W13" s="12"/>
      <c r="X13" s="12"/>
      <c r="Y13" s="12"/>
      <c r="Z13" s="21"/>
      <c r="AA13" s="12">
        <f t="shared" si="0"/>
        <v>10107.200000000001</v>
      </c>
      <c r="AB13" s="12">
        <f t="shared" si="1"/>
        <v>55787.771999999997</v>
      </c>
      <c r="AC13" s="13">
        <v>45680.572</v>
      </c>
    </row>
    <row r="14" spans="1:29" ht="15.75" customHeight="1" x14ac:dyDescent="0.35">
      <c r="A14" s="46" t="s">
        <v>9</v>
      </c>
      <c r="B14" s="10"/>
      <c r="C14" s="12"/>
      <c r="D14" s="12"/>
      <c r="E14" s="12"/>
      <c r="F14" s="12"/>
      <c r="G14" s="12"/>
      <c r="H14" s="12"/>
      <c r="I14" s="12"/>
      <c r="J14" s="12"/>
      <c r="K14" s="12"/>
      <c r="L14" s="12"/>
      <c r="M14" s="12"/>
      <c r="N14" s="12"/>
      <c r="O14" s="12"/>
      <c r="P14" s="12"/>
      <c r="Q14" s="12"/>
      <c r="R14" s="12"/>
      <c r="S14" s="12"/>
      <c r="T14" s="12"/>
      <c r="U14" s="12"/>
      <c r="V14" s="12"/>
      <c r="W14" s="12"/>
      <c r="X14" s="12"/>
      <c r="Y14" s="12"/>
      <c r="Z14" s="21"/>
      <c r="AA14" s="12"/>
      <c r="AB14" s="12"/>
      <c r="AC14" s="13"/>
    </row>
    <row r="15" spans="1:29" ht="15.75" customHeight="1" x14ac:dyDescent="0.35">
      <c r="A15" s="15" t="s">
        <v>3</v>
      </c>
      <c r="B15" s="10"/>
      <c r="C15" s="12">
        <v>1772465.6</v>
      </c>
      <c r="D15" s="12"/>
      <c r="E15" s="12">
        <v>2055786.35</v>
      </c>
      <c r="F15" s="12"/>
      <c r="G15" s="12"/>
      <c r="H15" s="12"/>
      <c r="I15" s="12"/>
      <c r="J15" s="12"/>
      <c r="K15" s="12"/>
      <c r="L15" s="12"/>
      <c r="M15" s="12"/>
      <c r="N15" s="12"/>
      <c r="O15" s="12"/>
      <c r="P15" s="12"/>
      <c r="Q15" s="12"/>
      <c r="R15" s="12"/>
      <c r="S15" s="12"/>
      <c r="T15" s="12"/>
      <c r="U15" s="12"/>
      <c r="V15" s="12"/>
      <c r="W15" s="12"/>
      <c r="X15" s="12"/>
      <c r="Y15" s="12"/>
      <c r="Z15" s="21"/>
      <c r="AA15" s="12">
        <f>SUM(C15:Z15)</f>
        <v>3828251.95</v>
      </c>
      <c r="AB15" s="12">
        <f t="shared" ref="AB15:AB18" si="2">AA15+AC15</f>
        <v>6238609.0199999996</v>
      </c>
      <c r="AC15" s="13">
        <v>2410357.0699999998</v>
      </c>
    </row>
    <row r="16" spans="1:29" ht="15.75" customHeight="1" x14ac:dyDescent="0.35">
      <c r="A16" s="15" t="s">
        <v>6</v>
      </c>
      <c r="B16" s="10"/>
      <c r="C16" s="12">
        <v>196188.25</v>
      </c>
      <c r="D16" s="12"/>
      <c r="E16" s="12">
        <v>309171.40000000002</v>
      </c>
      <c r="F16" s="12"/>
      <c r="G16" s="12"/>
      <c r="H16" s="12"/>
      <c r="I16" s="12"/>
      <c r="J16" s="12"/>
      <c r="K16" s="12"/>
      <c r="L16" s="12"/>
      <c r="M16" s="12"/>
      <c r="N16" s="12"/>
      <c r="O16" s="12"/>
      <c r="P16" s="12"/>
      <c r="Q16" s="12"/>
      <c r="R16" s="12"/>
      <c r="S16" s="12"/>
      <c r="T16" s="12"/>
      <c r="U16" s="12"/>
      <c r="V16" s="12"/>
      <c r="W16" s="12"/>
      <c r="X16" s="12"/>
      <c r="Y16" s="12"/>
      <c r="Z16" s="21"/>
      <c r="AA16" s="12">
        <f>SUM(C16:Z16)</f>
        <v>505359.65</v>
      </c>
      <c r="AB16" s="12">
        <f t="shared" si="2"/>
        <v>588879.72</v>
      </c>
      <c r="AC16" s="13">
        <v>83520.070000000007</v>
      </c>
    </row>
    <row r="17" spans="1:29" ht="15.75" customHeight="1" x14ac:dyDescent="0.35">
      <c r="A17" s="15" t="s">
        <v>7</v>
      </c>
      <c r="B17" s="10"/>
      <c r="C17" s="12">
        <v>66704.009999999995</v>
      </c>
      <c r="D17" s="12"/>
      <c r="E17" s="12">
        <v>105118.28</v>
      </c>
      <c r="F17" s="12"/>
      <c r="G17" s="12"/>
      <c r="H17" s="12"/>
      <c r="I17" s="12"/>
      <c r="J17" s="12"/>
      <c r="K17" s="12"/>
      <c r="L17" s="12"/>
      <c r="M17" s="12"/>
      <c r="N17" s="12"/>
      <c r="O17" s="12"/>
      <c r="P17" s="12"/>
      <c r="Q17" s="12"/>
      <c r="R17" s="12"/>
      <c r="S17" s="12"/>
      <c r="T17" s="12"/>
      <c r="U17" s="12"/>
      <c r="V17" s="12"/>
      <c r="W17" s="12"/>
      <c r="X17" s="12"/>
      <c r="Y17" s="12"/>
      <c r="Z17" s="21"/>
      <c r="AA17" s="12">
        <f>SUM(C17:Z17)</f>
        <v>171822.28999999998</v>
      </c>
      <c r="AB17" s="12">
        <f t="shared" si="2"/>
        <v>200219.11</v>
      </c>
      <c r="AC17" s="13">
        <v>28396.82</v>
      </c>
    </row>
    <row r="18" spans="1:29" ht="15.75" customHeight="1" x14ac:dyDescent="0.35">
      <c r="A18" s="17" t="s">
        <v>8</v>
      </c>
      <c r="B18" s="10"/>
      <c r="C18" s="12">
        <v>3923.77</v>
      </c>
      <c r="D18" s="12"/>
      <c r="E18" s="12">
        <v>6183.43</v>
      </c>
      <c r="F18" s="12"/>
      <c r="G18" s="12"/>
      <c r="H18" s="12"/>
      <c r="I18" s="12"/>
      <c r="J18" s="12"/>
      <c r="K18" s="12"/>
      <c r="L18" s="12"/>
      <c r="M18" s="12"/>
      <c r="N18" s="12"/>
      <c r="O18" s="12"/>
      <c r="P18" s="12"/>
      <c r="Q18" s="12"/>
      <c r="R18" s="12"/>
      <c r="S18" s="12"/>
      <c r="T18" s="12"/>
      <c r="U18" s="12"/>
      <c r="V18" s="12"/>
      <c r="W18" s="12"/>
      <c r="X18" s="12"/>
      <c r="Y18" s="12"/>
      <c r="Z18" s="21"/>
      <c r="AA18" s="12">
        <f>SUM(C18:Z18)</f>
        <v>10107.200000000001</v>
      </c>
      <c r="AB18" s="12">
        <f t="shared" si="2"/>
        <v>11777.6</v>
      </c>
      <c r="AC18" s="13">
        <v>1670.4</v>
      </c>
    </row>
    <row r="19" spans="1:29" ht="15.75" customHeight="1" x14ac:dyDescent="0.35">
      <c r="A19" s="46" t="s">
        <v>10</v>
      </c>
      <c r="B19" s="10"/>
      <c r="C19" s="12"/>
      <c r="D19" s="12"/>
      <c r="E19" s="12"/>
      <c r="F19" s="12"/>
      <c r="G19" s="12"/>
      <c r="H19" s="12"/>
      <c r="I19" s="12"/>
      <c r="J19" s="12"/>
      <c r="K19" s="12"/>
      <c r="L19" s="12"/>
      <c r="M19" s="12"/>
      <c r="N19" s="12"/>
      <c r="O19" s="12"/>
      <c r="P19" s="12"/>
      <c r="Q19" s="12"/>
      <c r="R19" s="12"/>
      <c r="S19" s="12"/>
      <c r="T19" s="12"/>
      <c r="U19" s="12"/>
      <c r="V19" s="12"/>
      <c r="W19" s="12"/>
      <c r="X19" s="12"/>
      <c r="Y19" s="12"/>
      <c r="Z19" s="21"/>
      <c r="AA19" s="12"/>
      <c r="AB19" s="12"/>
      <c r="AC19" s="13"/>
    </row>
    <row r="20" spans="1:29" ht="15.75" customHeight="1" x14ac:dyDescent="0.35">
      <c r="A20" s="17" t="s">
        <v>3</v>
      </c>
      <c r="B20" s="10"/>
      <c r="C20" s="12">
        <v>0</v>
      </c>
      <c r="D20" s="12"/>
      <c r="E20" s="12">
        <v>0</v>
      </c>
      <c r="F20" s="12"/>
      <c r="G20" s="12"/>
      <c r="H20" s="12"/>
      <c r="I20" s="12"/>
      <c r="J20" s="12"/>
      <c r="K20" s="12"/>
      <c r="L20" s="12"/>
      <c r="M20" s="12"/>
      <c r="N20" s="12"/>
      <c r="O20" s="12"/>
      <c r="P20" s="12"/>
      <c r="Q20" s="12"/>
      <c r="R20" s="12"/>
      <c r="S20" s="12"/>
      <c r="T20" s="12"/>
      <c r="U20" s="12"/>
      <c r="V20" s="12"/>
      <c r="W20" s="12"/>
      <c r="X20" s="12"/>
      <c r="Y20" s="12"/>
      <c r="Z20" s="21"/>
      <c r="AA20" s="12">
        <f t="shared" ref="AA20:AA25" si="3">SUM(C20:Z20)</f>
        <v>0</v>
      </c>
      <c r="AB20" s="12">
        <f t="shared" ref="AB20:AB25" si="4">AA20+AC20</f>
        <v>0</v>
      </c>
      <c r="AC20" s="13">
        <v>0</v>
      </c>
    </row>
    <row r="21" spans="1:29" ht="15.75" customHeight="1" x14ac:dyDescent="0.35">
      <c r="A21" s="17" t="s">
        <v>4</v>
      </c>
      <c r="B21" s="10"/>
      <c r="C21" s="12">
        <v>0</v>
      </c>
      <c r="D21" s="12"/>
      <c r="E21" s="12">
        <v>0</v>
      </c>
      <c r="F21" s="12"/>
      <c r="G21" s="12"/>
      <c r="H21" s="12"/>
      <c r="I21" s="12"/>
      <c r="J21" s="12"/>
      <c r="K21" s="12"/>
      <c r="L21" s="12"/>
      <c r="M21" s="12"/>
      <c r="N21" s="12"/>
      <c r="O21" s="12"/>
      <c r="P21" s="12"/>
      <c r="Q21" s="12"/>
      <c r="R21" s="12"/>
      <c r="S21" s="12"/>
      <c r="T21" s="12"/>
      <c r="U21" s="12"/>
      <c r="V21" s="12"/>
      <c r="W21" s="12"/>
      <c r="X21" s="12"/>
      <c r="Y21" s="12"/>
      <c r="Z21" s="21"/>
      <c r="AA21" s="12">
        <f t="shared" si="3"/>
        <v>0</v>
      </c>
      <c r="AB21" s="12">
        <f t="shared" si="4"/>
        <v>0</v>
      </c>
      <c r="AC21" s="13">
        <v>0</v>
      </c>
    </row>
    <row r="22" spans="1:29" ht="15.75" customHeight="1" x14ac:dyDescent="0.35">
      <c r="A22" s="17" t="s">
        <v>5</v>
      </c>
      <c r="B22" s="10"/>
      <c r="C22" s="12">
        <v>0</v>
      </c>
      <c r="D22" s="12"/>
      <c r="E22" s="12">
        <v>0</v>
      </c>
      <c r="F22" s="12"/>
      <c r="G22" s="12"/>
      <c r="H22" s="12"/>
      <c r="I22" s="12"/>
      <c r="J22" s="12"/>
      <c r="K22" s="12"/>
      <c r="L22" s="12"/>
      <c r="M22" s="12"/>
      <c r="N22" s="12"/>
      <c r="O22" s="12"/>
      <c r="P22" s="12"/>
      <c r="Q22" s="12"/>
      <c r="R22" s="12"/>
      <c r="S22" s="12"/>
      <c r="T22" s="12"/>
      <c r="U22" s="12"/>
      <c r="V22" s="12"/>
      <c r="W22" s="12"/>
      <c r="X22" s="12"/>
      <c r="Y22" s="12"/>
      <c r="Z22" s="21"/>
      <c r="AA22" s="12">
        <f t="shared" si="3"/>
        <v>0</v>
      </c>
      <c r="AB22" s="12">
        <f t="shared" si="4"/>
        <v>0</v>
      </c>
      <c r="AC22" s="13">
        <v>0</v>
      </c>
    </row>
    <row r="23" spans="1:29" ht="15.75" customHeight="1" x14ac:dyDescent="0.35">
      <c r="A23" s="17" t="s">
        <v>6</v>
      </c>
      <c r="B23" s="10"/>
      <c r="C23" s="12">
        <v>0</v>
      </c>
      <c r="D23" s="12"/>
      <c r="E23" s="12">
        <v>0</v>
      </c>
      <c r="F23" s="12"/>
      <c r="G23" s="12"/>
      <c r="H23" s="12"/>
      <c r="I23" s="12"/>
      <c r="J23" s="12"/>
      <c r="K23" s="12"/>
      <c r="L23" s="12"/>
      <c r="M23" s="12"/>
      <c r="N23" s="12"/>
      <c r="O23" s="12"/>
      <c r="P23" s="12"/>
      <c r="Q23" s="12"/>
      <c r="R23" s="12"/>
      <c r="S23" s="12"/>
      <c r="T23" s="12"/>
      <c r="U23" s="12"/>
      <c r="V23" s="12"/>
      <c r="W23" s="12"/>
      <c r="X23" s="12"/>
      <c r="Y23" s="12"/>
      <c r="Z23" s="21"/>
      <c r="AA23" s="12">
        <f t="shared" si="3"/>
        <v>0</v>
      </c>
      <c r="AB23" s="12">
        <f t="shared" si="4"/>
        <v>0</v>
      </c>
      <c r="AC23" s="13">
        <v>0</v>
      </c>
    </row>
    <row r="24" spans="1:29" ht="15.75" customHeight="1" x14ac:dyDescent="0.35">
      <c r="A24" s="17" t="s">
        <v>7</v>
      </c>
      <c r="B24" s="10"/>
      <c r="C24" s="12">
        <v>0</v>
      </c>
      <c r="D24" s="12"/>
      <c r="E24" s="12">
        <v>0</v>
      </c>
      <c r="F24" s="12"/>
      <c r="G24" s="12"/>
      <c r="H24" s="12"/>
      <c r="I24" s="12"/>
      <c r="J24" s="12"/>
      <c r="K24" s="12"/>
      <c r="L24" s="12"/>
      <c r="M24" s="12"/>
      <c r="N24" s="12"/>
      <c r="O24" s="12"/>
      <c r="P24" s="12"/>
      <c r="Q24" s="12"/>
      <c r="R24" s="12"/>
      <c r="S24" s="12"/>
      <c r="T24" s="12"/>
      <c r="U24" s="12"/>
      <c r="V24" s="12"/>
      <c r="W24" s="12"/>
      <c r="X24" s="12"/>
      <c r="Y24" s="12"/>
      <c r="Z24" s="21"/>
      <c r="AA24" s="12">
        <f t="shared" si="3"/>
        <v>0</v>
      </c>
      <c r="AB24" s="12">
        <f t="shared" si="4"/>
        <v>0</v>
      </c>
      <c r="AC24" s="13">
        <v>0</v>
      </c>
    </row>
    <row r="25" spans="1:29" ht="15.75" customHeight="1" x14ac:dyDescent="0.35">
      <c r="A25" s="17" t="s">
        <v>8</v>
      </c>
      <c r="B25" s="10"/>
      <c r="C25" s="12">
        <v>0</v>
      </c>
      <c r="D25" s="12"/>
      <c r="E25" s="12">
        <v>0</v>
      </c>
      <c r="F25" s="12"/>
      <c r="G25" s="12"/>
      <c r="H25" s="12"/>
      <c r="I25" s="12"/>
      <c r="J25" s="12"/>
      <c r="K25" s="12"/>
      <c r="L25" s="12"/>
      <c r="M25" s="12"/>
      <c r="N25" s="12"/>
      <c r="O25" s="12"/>
      <c r="P25" s="12"/>
      <c r="Q25" s="12"/>
      <c r="R25" s="12"/>
      <c r="S25" s="12"/>
      <c r="T25" s="12"/>
      <c r="U25" s="12"/>
      <c r="V25" s="12"/>
      <c r="W25" s="12"/>
      <c r="X25" s="12"/>
      <c r="Y25" s="12"/>
      <c r="Z25" s="21"/>
      <c r="AA25" s="12">
        <f t="shared" si="3"/>
        <v>0</v>
      </c>
      <c r="AB25" s="12">
        <f t="shared" si="4"/>
        <v>0</v>
      </c>
      <c r="AC25" s="13">
        <v>0</v>
      </c>
    </row>
    <row r="26" spans="1:29" ht="15.75" customHeight="1" x14ac:dyDescent="0.35">
      <c r="A26" s="17"/>
      <c r="B26" s="10"/>
      <c r="C26" s="12"/>
      <c r="D26" s="12"/>
      <c r="E26" s="12"/>
      <c r="F26" s="12"/>
      <c r="G26" s="12"/>
      <c r="H26" s="12"/>
      <c r="I26" s="12"/>
      <c r="J26" s="12"/>
      <c r="K26" s="12"/>
      <c r="L26" s="12"/>
      <c r="M26" s="12"/>
      <c r="N26" s="12"/>
      <c r="O26" s="12"/>
      <c r="P26" s="12"/>
      <c r="Q26" s="12"/>
      <c r="R26" s="12"/>
      <c r="S26" s="12"/>
      <c r="T26" s="12"/>
      <c r="U26" s="12"/>
      <c r="V26" s="12"/>
      <c r="W26" s="12"/>
      <c r="X26" s="12"/>
      <c r="Y26" s="12"/>
      <c r="Z26" s="21"/>
      <c r="AA26" s="12"/>
      <c r="AB26" s="12"/>
      <c r="AC26" s="13"/>
    </row>
    <row r="27" spans="1:29" x14ac:dyDescent="0.25">
      <c r="B27" s="11"/>
      <c r="C27" s="12"/>
      <c r="D27" s="12"/>
      <c r="E27" s="12"/>
      <c r="F27" s="12"/>
      <c r="G27" s="12"/>
      <c r="H27" s="12"/>
      <c r="I27" s="12"/>
      <c r="J27" s="12"/>
      <c r="K27" s="12"/>
      <c r="L27" s="12"/>
      <c r="M27" s="12"/>
      <c r="N27" s="12"/>
      <c r="O27" s="12"/>
      <c r="P27" s="12"/>
      <c r="Q27" s="12"/>
      <c r="R27" s="12"/>
      <c r="S27" s="12"/>
      <c r="T27" s="12"/>
      <c r="U27" s="12"/>
      <c r="V27" s="12"/>
      <c r="W27" s="12"/>
      <c r="X27" s="12"/>
      <c r="Y27" s="12"/>
      <c r="Z27" s="13"/>
      <c r="AA27" s="14"/>
      <c r="AB27" s="14"/>
      <c r="AC27" s="13"/>
    </row>
    <row r="28" spans="1:29" x14ac:dyDescent="0.25">
      <c r="A28" s="11" t="s">
        <v>11</v>
      </c>
      <c r="B28" s="11"/>
      <c r="C28" s="12"/>
      <c r="D28" s="12"/>
      <c r="E28" s="12"/>
      <c r="F28" s="12"/>
      <c r="G28" s="12"/>
      <c r="H28" s="12"/>
      <c r="I28" s="12"/>
      <c r="J28" s="12"/>
      <c r="K28" s="12"/>
      <c r="L28" s="12"/>
      <c r="M28" s="12"/>
      <c r="N28" s="12"/>
      <c r="O28" s="12"/>
      <c r="P28" s="12"/>
      <c r="Q28" s="12"/>
      <c r="R28" s="12"/>
      <c r="S28" s="12"/>
      <c r="T28" s="12"/>
      <c r="U28" s="12"/>
      <c r="V28" s="12"/>
      <c r="W28" s="12"/>
      <c r="X28" s="12"/>
      <c r="Y28" s="12"/>
      <c r="Z28" s="13"/>
      <c r="AA28" s="14"/>
      <c r="AB28" s="14"/>
      <c r="AC28" s="13"/>
    </row>
    <row r="29" spans="1:29" x14ac:dyDescent="0.25">
      <c r="A29" s="45" t="s">
        <v>2</v>
      </c>
      <c r="B29" s="11"/>
      <c r="C29" s="12"/>
      <c r="D29" s="12"/>
      <c r="E29" s="12"/>
      <c r="F29" s="12"/>
      <c r="G29" s="12"/>
      <c r="H29" s="12"/>
      <c r="I29" s="12"/>
      <c r="J29" s="12"/>
      <c r="K29" s="12"/>
      <c r="L29" s="12"/>
      <c r="M29" s="12"/>
      <c r="N29" s="12"/>
      <c r="O29" s="12"/>
      <c r="P29" s="12"/>
      <c r="Q29" s="12"/>
      <c r="R29" s="12"/>
      <c r="S29" s="12"/>
      <c r="T29" s="12"/>
      <c r="U29" s="12"/>
      <c r="V29" s="12"/>
      <c r="W29" s="12"/>
      <c r="X29" s="12"/>
      <c r="Y29" s="12"/>
      <c r="Z29" s="13"/>
      <c r="AA29" s="14"/>
      <c r="AB29" s="14"/>
      <c r="AC29" s="13"/>
    </row>
    <row r="30" spans="1:29" x14ac:dyDescent="0.25">
      <c r="A30" s="15" t="s">
        <v>3</v>
      </c>
      <c r="B30" s="15"/>
      <c r="C30" s="12">
        <v>14343453.039999999</v>
      </c>
      <c r="D30" s="12"/>
      <c r="E30" s="12">
        <v>21762951.73</v>
      </c>
      <c r="F30" s="12"/>
      <c r="G30" s="12"/>
      <c r="H30" s="12"/>
      <c r="I30" s="12"/>
      <c r="J30" s="12"/>
      <c r="K30" s="12"/>
      <c r="L30" s="12"/>
      <c r="M30" s="12"/>
      <c r="N30" s="12"/>
      <c r="O30" s="12"/>
      <c r="P30" s="12"/>
      <c r="Q30" s="12"/>
      <c r="R30" s="12"/>
      <c r="S30" s="12"/>
      <c r="T30" s="12"/>
      <c r="U30" s="12"/>
      <c r="V30" s="12"/>
      <c r="W30" s="12"/>
      <c r="X30" s="12"/>
      <c r="Y30" s="12"/>
      <c r="Z30" s="16"/>
      <c r="AA30" s="12">
        <f t="shared" ref="AA30:AA35" si="5">SUM(C30:Z30)</f>
        <v>36106404.769999996</v>
      </c>
      <c r="AB30" s="12">
        <f t="shared" ref="AB30:AB35" si="6">AA30+AC30</f>
        <v>94417186.769999996</v>
      </c>
      <c r="AC30" s="13">
        <v>58310782</v>
      </c>
    </row>
    <row r="31" spans="1:29" x14ac:dyDescent="0.25">
      <c r="A31" s="15" t="s">
        <v>4</v>
      </c>
      <c r="B31" s="15"/>
      <c r="C31" s="12">
        <v>1158217.76</v>
      </c>
      <c r="D31" s="12"/>
      <c r="E31" s="12">
        <v>1657319.58</v>
      </c>
      <c r="F31" s="12"/>
      <c r="G31" s="12"/>
      <c r="H31" s="12"/>
      <c r="I31" s="12"/>
      <c r="J31" s="12"/>
      <c r="K31" s="12"/>
      <c r="L31" s="12"/>
      <c r="M31" s="12"/>
      <c r="N31" s="12"/>
      <c r="O31" s="12"/>
      <c r="P31" s="12"/>
      <c r="Q31" s="12"/>
      <c r="R31" s="12"/>
      <c r="S31" s="12"/>
      <c r="T31" s="12"/>
      <c r="U31" s="12"/>
      <c r="V31" s="12"/>
      <c r="W31" s="12"/>
      <c r="X31" s="12"/>
      <c r="Y31" s="12"/>
      <c r="Z31" s="16"/>
      <c r="AA31" s="12">
        <f t="shared" si="5"/>
        <v>2815537.34</v>
      </c>
      <c r="AB31" s="12">
        <f t="shared" si="6"/>
        <v>3143968.17</v>
      </c>
      <c r="AC31" s="13">
        <v>328430.83</v>
      </c>
    </row>
    <row r="32" spans="1:29" x14ac:dyDescent="0.25">
      <c r="A32" s="15" t="s">
        <v>5</v>
      </c>
      <c r="B32" s="15"/>
      <c r="C32" s="12">
        <v>1024583.3</v>
      </c>
      <c r="D32" s="12"/>
      <c r="E32" s="12">
        <v>1444804.88</v>
      </c>
      <c r="F32" s="12"/>
      <c r="G32" s="12"/>
      <c r="H32" s="12"/>
      <c r="I32" s="12"/>
      <c r="J32" s="12"/>
      <c r="K32" s="12"/>
      <c r="L32" s="12"/>
      <c r="M32" s="12"/>
      <c r="N32" s="12"/>
      <c r="O32" s="12"/>
      <c r="P32" s="12"/>
      <c r="Q32" s="12"/>
      <c r="R32" s="12"/>
      <c r="S32" s="12"/>
      <c r="T32" s="12"/>
      <c r="U32" s="12"/>
      <c r="V32" s="12"/>
      <c r="W32" s="12"/>
      <c r="X32" s="12"/>
      <c r="Y32" s="12"/>
      <c r="Z32" s="16"/>
      <c r="AA32" s="12">
        <f t="shared" si="5"/>
        <v>2469388.1799999997</v>
      </c>
      <c r="AB32" s="12">
        <f t="shared" si="6"/>
        <v>2664905.6899999995</v>
      </c>
      <c r="AC32" s="13">
        <v>195517.51</v>
      </c>
    </row>
    <row r="33" spans="1:29" x14ac:dyDescent="0.25">
      <c r="A33" s="15" t="s">
        <v>6</v>
      </c>
      <c r="B33" s="17"/>
      <c r="C33" s="12">
        <v>133634.46</v>
      </c>
      <c r="D33" s="12"/>
      <c r="E33" s="12">
        <v>212514.7</v>
      </c>
      <c r="F33" s="12"/>
      <c r="G33" s="12"/>
      <c r="H33" s="12"/>
      <c r="I33" s="12"/>
      <c r="J33" s="12"/>
      <c r="K33" s="12"/>
      <c r="L33" s="12"/>
      <c r="M33" s="12"/>
      <c r="N33" s="12"/>
      <c r="O33" s="12"/>
      <c r="P33" s="12"/>
      <c r="Q33" s="12"/>
      <c r="R33" s="12"/>
      <c r="S33" s="12"/>
      <c r="T33" s="12"/>
      <c r="U33" s="12"/>
      <c r="V33" s="12"/>
      <c r="W33" s="12"/>
      <c r="X33" s="12"/>
      <c r="Y33" s="12"/>
      <c r="Z33" s="13"/>
      <c r="AA33" s="12">
        <f t="shared" si="5"/>
        <v>346149.16000000003</v>
      </c>
      <c r="AB33" s="12">
        <f t="shared" si="6"/>
        <v>5883235.9000000004</v>
      </c>
      <c r="AC33" s="13">
        <v>5537086.7400000002</v>
      </c>
    </row>
    <row r="34" spans="1:29" x14ac:dyDescent="0.25">
      <c r="A34" s="15" t="s">
        <v>7</v>
      </c>
      <c r="B34" s="17"/>
      <c r="C34" s="12">
        <v>45435.72</v>
      </c>
      <c r="D34" s="12"/>
      <c r="E34" s="12">
        <v>72255</v>
      </c>
      <c r="F34" s="12"/>
      <c r="G34" s="12"/>
      <c r="H34" s="12"/>
      <c r="I34" s="12"/>
      <c r="J34" s="12"/>
      <c r="K34" s="12"/>
      <c r="L34" s="12"/>
      <c r="M34" s="12"/>
      <c r="N34" s="12"/>
      <c r="O34" s="12"/>
      <c r="P34" s="12"/>
      <c r="Q34" s="12"/>
      <c r="R34" s="12"/>
      <c r="S34" s="12"/>
      <c r="T34" s="12"/>
      <c r="U34" s="12"/>
      <c r="V34" s="12"/>
      <c r="W34" s="12"/>
      <c r="X34" s="12"/>
      <c r="Y34" s="12"/>
      <c r="Z34" s="16"/>
      <c r="AA34" s="12">
        <f t="shared" si="5"/>
        <v>117690.72</v>
      </c>
      <c r="AB34" s="12">
        <f t="shared" si="6"/>
        <v>2000300.2299999997</v>
      </c>
      <c r="AC34" s="13">
        <v>1882609.5099999998</v>
      </c>
    </row>
    <row r="35" spans="1:29" x14ac:dyDescent="0.25">
      <c r="A35" s="17" t="s">
        <v>8</v>
      </c>
      <c r="B35" s="15"/>
      <c r="C35" s="12">
        <v>2672.6800000000003</v>
      </c>
      <c r="D35" s="12"/>
      <c r="E35" s="12">
        <v>4250.3</v>
      </c>
      <c r="F35" s="12"/>
      <c r="G35" s="12"/>
      <c r="H35" s="12"/>
      <c r="I35" s="12"/>
      <c r="J35" s="12"/>
      <c r="K35" s="12"/>
      <c r="L35" s="12"/>
      <c r="M35" s="12"/>
      <c r="N35" s="12"/>
      <c r="O35" s="12"/>
      <c r="P35" s="12"/>
      <c r="Q35" s="12"/>
      <c r="R35" s="12"/>
      <c r="S35" s="12"/>
      <c r="T35" s="12"/>
      <c r="U35" s="12"/>
      <c r="V35" s="12"/>
      <c r="W35" s="12"/>
      <c r="X35" s="12"/>
      <c r="Y35" s="12"/>
      <c r="Z35" s="18"/>
      <c r="AA35" s="12">
        <f t="shared" si="5"/>
        <v>6922.9800000000005</v>
      </c>
      <c r="AB35" s="12">
        <f t="shared" si="6"/>
        <v>117664.71999999999</v>
      </c>
      <c r="AC35" s="13">
        <v>110741.73999999999</v>
      </c>
    </row>
    <row r="36" spans="1:29" x14ac:dyDescent="0.25">
      <c r="A36" s="46" t="s">
        <v>9</v>
      </c>
      <c r="B36" s="11"/>
      <c r="C36" s="19"/>
      <c r="D36" s="19"/>
      <c r="E36" s="19"/>
      <c r="F36" s="19"/>
      <c r="G36" s="19"/>
      <c r="H36" s="19"/>
      <c r="I36" s="19"/>
      <c r="J36" s="19"/>
      <c r="K36" s="19"/>
      <c r="L36" s="19"/>
      <c r="M36" s="19"/>
      <c r="N36" s="19"/>
      <c r="O36" s="19"/>
      <c r="P36" s="19"/>
      <c r="Q36" s="19"/>
      <c r="R36" s="19"/>
      <c r="S36" s="12"/>
      <c r="T36" s="12"/>
      <c r="U36" s="12"/>
      <c r="V36" s="12"/>
      <c r="W36" s="12"/>
      <c r="X36" s="12"/>
      <c r="Y36" s="12"/>
      <c r="Z36" s="16"/>
      <c r="AA36" s="19"/>
      <c r="AB36" s="19"/>
      <c r="AC36" s="13"/>
    </row>
    <row r="37" spans="1:29" x14ac:dyDescent="0.25">
      <c r="A37" s="15" t="s">
        <v>3</v>
      </c>
      <c r="B37" s="11"/>
      <c r="C37" s="12">
        <v>4416291.79</v>
      </c>
      <c r="D37" s="19"/>
      <c r="E37" s="12">
        <v>4885321.79</v>
      </c>
      <c r="F37" s="19"/>
      <c r="G37" s="19"/>
      <c r="H37" s="19"/>
      <c r="I37" s="19"/>
      <c r="J37" s="19"/>
      <c r="K37" s="19"/>
      <c r="L37" s="19"/>
      <c r="M37" s="19"/>
      <c r="N37" s="19"/>
      <c r="O37" s="19"/>
      <c r="P37" s="19"/>
      <c r="Q37" s="19"/>
      <c r="R37" s="19"/>
      <c r="S37" s="12"/>
      <c r="T37" s="12"/>
      <c r="U37" s="12"/>
      <c r="V37" s="12"/>
      <c r="W37" s="12"/>
      <c r="X37" s="12"/>
      <c r="Y37" s="12"/>
      <c r="Z37" s="16"/>
      <c r="AA37" s="12">
        <f>SUM(C37:Z37)</f>
        <v>9301613.5800000001</v>
      </c>
      <c r="AB37" s="12">
        <f t="shared" ref="AB37:AB40" si="7">AA37+AC37</f>
        <v>15505346.49</v>
      </c>
      <c r="AC37" s="13">
        <v>6203732.9100000001</v>
      </c>
    </row>
    <row r="38" spans="1:29" x14ac:dyDescent="0.25">
      <c r="A38" s="15" t="s">
        <v>6</v>
      </c>
      <c r="B38" s="11"/>
      <c r="C38" s="12">
        <v>384575.73</v>
      </c>
      <c r="D38" s="19"/>
      <c r="E38" s="12">
        <v>631011.81000000006</v>
      </c>
      <c r="F38" s="19"/>
      <c r="G38" s="19"/>
      <c r="H38" s="19"/>
      <c r="I38" s="19"/>
      <c r="J38" s="19"/>
      <c r="K38" s="19"/>
      <c r="L38" s="19"/>
      <c r="M38" s="19"/>
      <c r="N38" s="19"/>
      <c r="O38" s="19"/>
      <c r="P38" s="19"/>
      <c r="Q38" s="19"/>
      <c r="R38" s="19"/>
      <c r="S38" s="12"/>
      <c r="T38" s="12"/>
      <c r="U38" s="12"/>
      <c r="V38" s="12"/>
      <c r="W38" s="12"/>
      <c r="X38" s="12"/>
      <c r="Y38" s="12"/>
      <c r="Z38" s="16"/>
      <c r="AA38" s="12">
        <f>SUM(C38:Z38)</f>
        <v>1015587.54</v>
      </c>
      <c r="AB38" s="12">
        <f t="shared" si="7"/>
        <v>1262896.17</v>
      </c>
      <c r="AC38" s="13">
        <v>247308.63</v>
      </c>
    </row>
    <row r="39" spans="1:29" x14ac:dyDescent="0.25">
      <c r="A39" s="15" t="s">
        <v>7</v>
      </c>
      <c r="B39" s="11"/>
      <c r="C39" s="12">
        <v>130755.75</v>
      </c>
      <c r="D39" s="19"/>
      <c r="E39" s="12">
        <v>214544.02</v>
      </c>
      <c r="F39" s="19"/>
      <c r="G39" s="19"/>
      <c r="H39" s="19"/>
      <c r="I39" s="19"/>
      <c r="J39" s="19"/>
      <c r="K39" s="19"/>
      <c r="L39" s="19"/>
      <c r="M39" s="19"/>
      <c r="N39" s="19"/>
      <c r="O39" s="19"/>
      <c r="P39" s="19"/>
      <c r="Q39" s="19"/>
      <c r="R39" s="19"/>
      <c r="S39" s="12"/>
      <c r="T39" s="12"/>
      <c r="U39" s="12"/>
      <c r="V39" s="12"/>
      <c r="W39" s="12"/>
      <c r="X39" s="12"/>
      <c r="Y39" s="12"/>
      <c r="Z39" s="16"/>
      <c r="AA39" s="12">
        <f>SUM(C39:Z39)</f>
        <v>345299.77</v>
      </c>
      <c r="AB39" s="12">
        <f t="shared" si="7"/>
        <v>429384.7</v>
      </c>
      <c r="AC39" s="13">
        <v>84084.93</v>
      </c>
    </row>
    <row r="40" spans="1:29" x14ac:dyDescent="0.25">
      <c r="A40" s="17" t="s">
        <v>8</v>
      </c>
      <c r="B40" s="11"/>
      <c r="C40" s="12">
        <v>7691.51</v>
      </c>
      <c r="D40" s="19"/>
      <c r="E40" s="12">
        <v>12620.24</v>
      </c>
      <c r="F40" s="19"/>
      <c r="G40" s="19"/>
      <c r="H40" s="19"/>
      <c r="I40" s="19"/>
      <c r="J40" s="19"/>
      <c r="K40" s="19"/>
      <c r="L40" s="19"/>
      <c r="M40" s="19"/>
      <c r="N40" s="19"/>
      <c r="O40" s="19"/>
      <c r="P40" s="19"/>
      <c r="Q40" s="19"/>
      <c r="R40" s="19"/>
      <c r="S40" s="12"/>
      <c r="T40" s="12"/>
      <c r="U40" s="12"/>
      <c r="V40" s="12"/>
      <c r="W40" s="12"/>
      <c r="X40" s="12"/>
      <c r="Y40" s="12"/>
      <c r="Z40" s="16"/>
      <c r="AA40" s="12">
        <f>SUM(C40:Z40)</f>
        <v>20311.75</v>
      </c>
      <c r="AB40" s="12">
        <f t="shared" si="7"/>
        <v>25257.919999999998</v>
      </c>
      <c r="AC40" s="13">
        <v>4946.17</v>
      </c>
    </row>
    <row r="41" spans="1:29" x14ac:dyDescent="0.25">
      <c r="A41" s="46" t="s">
        <v>10</v>
      </c>
      <c r="B41" s="11"/>
      <c r="C41" s="12"/>
      <c r="D41" s="19"/>
      <c r="E41" s="19"/>
      <c r="F41" s="19"/>
      <c r="G41" s="19"/>
      <c r="H41" s="19"/>
      <c r="I41" s="19"/>
      <c r="J41" s="19"/>
      <c r="K41" s="19"/>
      <c r="L41" s="19"/>
      <c r="M41" s="19"/>
      <c r="N41" s="19"/>
      <c r="O41" s="19"/>
      <c r="P41" s="19"/>
      <c r="Q41" s="19"/>
      <c r="R41" s="19"/>
      <c r="S41" s="12"/>
      <c r="T41" s="12"/>
      <c r="U41" s="12"/>
      <c r="V41" s="12"/>
      <c r="W41" s="12"/>
      <c r="X41" s="12"/>
      <c r="Y41" s="12"/>
      <c r="Z41" s="16"/>
      <c r="AA41" s="19"/>
      <c r="AB41" s="19"/>
      <c r="AC41" s="13"/>
    </row>
    <row r="42" spans="1:29" x14ac:dyDescent="0.25">
      <c r="A42" s="17" t="s">
        <v>3</v>
      </c>
      <c r="B42" s="11"/>
      <c r="C42" s="12">
        <v>9927161.25</v>
      </c>
      <c r="D42" s="19"/>
      <c r="E42" s="12">
        <v>16877629.940000001</v>
      </c>
      <c r="F42" s="19"/>
      <c r="G42" s="19"/>
      <c r="H42" s="19"/>
      <c r="I42" s="19"/>
      <c r="J42" s="19"/>
      <c r="K42" s="19"/>
      <c r="L42" s="19"/>
      <c r="M42" s="19"/>
      <c r="N42" s="19"/>
      <c r="O42" s="19"/>
      <c r="P42" s="19"/>
      <c r="Q42" s="19"/>
      <c r="R42" s="19"/>
      <c r="S42" s="12"/>
      <c r="T42" s="12"/>
      <c r="U42" s="12"/>
      <c r="V42" s="12"/>
      <c r="W42" s="12"/>
      <c r="X42" s="12"/>
      <c r="Y42" s="12"/>
      <c r="Z42" s="16"/>
      <c r="AA42" s="12">
        <f t="shared" ref="AA42:AA47" si="8">SUM(C42:Z42)</f>
        <v>26804791.190000001</v>
      </c>
      <c r="AB42" s="12">
        <f t="shared" ref="AB42:AB47" si="9">AA42+AC42</f>
        <v>27653311.190000001</v>
      </c>
      <c r="AC42" s="13">
        <v>848520</v>
      </c>
    </row>
    <row r="43" spans="1:29" x14ac:dyDescent="0.25">
      <c r="A43" s="17" t="s">
        <v>4</v>
      </c>
      <c r="B43" s="11"/>
      <c r="C43" s="12">
        <v>773642.03</v>
      </c>
      <c r="D43" s="19"/>
      <c r="E43" s="12">
        <v>1026307.78</v>
      </c>
      <c r="F43" s="19"/>
      <c r="G43" s="19"/>
      <c r="H43" s="19"/>
      <c r="I43" s="19"/>
      <c r="J43" s="19"/>
      <c r="K43" s="19"/>
      <c r="L43" s="19"/>
      <c r="M43" s="19"/>
      <c r="N43" s="19"/>
      <c r="O43" s="19"/>
      <c r="P43" s="19"/>
      <c r="Q43" s="19"/>
      <c r="R43" s="19"/>
      <c r="S43" s="51"/>
      <c r="T43" s="51"/>
      <c r="U43" s="51"/>
      <c r="V43" s="51"/>
      <c r="W43" s="51"/>
      <c r="X43" s="51"/>
      <c r="Y43" s="51"/>
      <c r="Z43" s="16"/>
      <c r="AA43" s="51">
        <f t="shared" si="8"/>
        <v>1799949.81</v>
      </c>
      <c r="AB43" s="12">
        <f t="shared" si="9"/>
        <v>1881072.01</v>
      </c>
      <c r="AC43" s="13">
        <v>81122.200000000012</v>
      </c>
    </row>
    <row r="44" spans="1:29" x14ac:dyDescent="0.25">
      <c r="A44" s="17" t="s">
        <v>5</v>
      </c>
      <c r="B44" s="11"/>
      <c r="C44" s="12">
        <v>1024583.3</v>
      </c>
      <c r="D44" s="19"/>
      <c r="E44" s="12">
        <v>1444804.88</v>
      </c>
      <c r="F44" s="19"/>
      <c r="G44" s="19"/>
      <c r="H44" s="19"/>
      <c r="I44" s="19"/>
      <c r="J44" s="19"/>
      <c r="K44" s="19"/>
      <c r="L44" s="19"/>
      <c r="M44" s="19"/>
      <c r="N44" s="19"/>
      <c r="O44" s="19"/>
      <c r="P44" s="19"/>
      <c r="Q44" s="19"/>
      <c r="R44" s="19"/>
      <c r="S44" s="12"/>
      <c r="T44" s="12"/>
      <c r="U44" s="12"/>
      <c r="V44" s="12"/>
      <c r="W44" s="12"/>
      <c r="X44" s="12"/>
      <c r="Y44" s="12"/>
      <c r="Z44" s="16"/>
      <c r="AA44" s="12">
        <f t="shared" si="8"/>
        <v>2469388.1799999997</v>
      </c>
      <c r="AB44" s="12">
        <f t="shared" si="9"/>
        <v>2664905.6899999995</v>
      </c>
      <c r="AC44" s="13">
        <v>195517.51</v>
      </c>
    </row>
    <row r="45" spans="1:29" x14ac:dyDescent="0.25">
      <c r="A45" s="17" t="s">
        <v>6</v>
      </c>
      <c r="B45" s="11"/>
      <c r="C45" s="51">
        <v>-250941.27</v>
      </c>
      <c r="D45" s="19"/>
      <c r="E45" s="51">
        <v>-418497.11</v>
      </c>
      <c r="F45" s="19"/>
      <c r="G45" s="19"/>
      <c r="H45" s="19"/>
      <c r="I45" s="19"/>
      <c r="J45" s="19"/>
      <c r="K45" s="19"/>
      <c r="L45" s="19"/>
      <c r="M45" s="19"/>
      <c r="N45" s="19"/>
      <c r="O45" s="19"/>
      <c r="P45" s="19"/>
      <c r="Q45" s="19"/>
      <c r="R45" s="19"/>
      <c r="S45" s="51"/>
      <c r="T45" s="51"/>
      <c r="U45" s="51"/>
      <c r="V45" s="51"/>
      <c r="W45" s="51"/>
      <c r="X45" s="51"/>
      <c r="Y45" s="51"/>
      <c r="Z45" s="16"/>
      <c r="AA45" s="51">
        <f t="shared" si="8"/>
        <v>-669438.38</v>
      </c>
      <c r="AB45" s="51">
        <f t="shared" si="9"/>
        <v>-783833.69</v>
      </c>
      <c r="AC45" s="13">
        <v>-114395.30999999991</v>
      </c>
    </row>
    <row r="46" spans="1:29" x14ac:dyDescent="0.25">
      <c r="A46" s="17" t="s">
        <v>7</v>
      </c>
      <c r="B46" s="11"/>
      <c r="C46" s="51">
        <v>-85320.03</v>
      </c>
      <c r="D46" s="19"/>
      <c r="E46" s="51">
        <v>-142289.01999999999</v>
      </c>
      <c r="F46" s="19"/>
      <c r="G46" s="19"/>
      <c r="H46" s="19"/>
      <c r="I46" s="19"/>
      <c r="J46" s="19"/>
      <c r="K46" s="19"/>
      <c r="L46" s="19"/>
      <c r="M46" s="19"/>
      <c r="N46" s="19"/>
      <c r="O46" s="19"/>
      <c r="P46" s="19"/>
      <c r="Q46" s="19"/>
      <c r="R46" s="19"/>
      <c r="S46" s="51"/>
      <c r="T46" s="51"/>
      <c r="U46" s="51"/>
      <c r="V46" s="51"/>
      <c r="W46" s="51"/>
      <c r="X46" s="51"/>
      <c r="Y46" s="51"/>
      <c r="Z46" s="16"/>
      <c r="AA46" s="51">
        <f t="shared" si="8"/>
        <v>-227609.05</v>
      </c>
      <c r="AB46" s="51">
        <f t="shared" si="9"/>
        <v>-266503.45999999996</v>
      </c>
      <c r="AC46" s="13">
        <v>-38894.410000000003</v>
      </c>
    </row>
    <row r="47" spans="1:29" x14ac:dyDescent="0.25">
      <c r="A47" s="17" t="s">
        <v>8</v>
      </c>
      <c r="B47" s="11"/>
      <c r="C47" s="51">
        <v>-5018.83</v>
      </c>
      <c r="D47" s="19"/>
      <c r="E47" s="51">
        <v>-8369.94</v>
      </c>
      <c r="F47" s="19"/>
      <c r="G47" s="19"/>
      <c r="H47" s="19"/>
      <c r="I47" s="19"/>
      <c r="J47" s="19"/>
      <c r="K47" s="19"/>
      <c r="L47" s="19"/>
      <c r="M47" s="19"/>
      <c r="N47" s="19"/>
      <c r="O47" s="19"/>
      <c r="P47" s="19"/>
      <c r="Q47" s="19"/>
      <c r="R47" s="19"/>
      <c r="S47" s="51"/>
      <c r="T47" s="51"/>
      <c r="U47" s="51"/>
      <c r="V47" s="51"/>
      <c r="W47" s="51"/>
      <c r="X47" s="51"/>
      <c r="Y47" s="51"/>
      <c r="Z47" s="16"/>
      <c r="AA47" s="51">
        <f t="shared" si="8"/>
        <v>-13388.77</v>
      </c>
      <c r="AB47" s="51">
        <f t="shared" si="9"/>
        <v>-15676.68</v>
      </c>
      <c r="AC47" s="13">
        <v>-2287.91</v>
      </c>
    </row>
    <row r="48" spans="1:29" x14ac:dyDescent="0.25">
      <c r="A48" s="17"/>
      <c r="B48" s="11"/>
      <c r="C48" s="19"/>
      <c r="D48" s="19"/>
      <c r="E48" s="19"/>
      <c r="F48" s="19"/>
      <c r="G48" s="19"/>
      <c r="H48" s="19"/>
      <c r="I48" s="19"/>
      <c r="J48" s="19"/>
      <c r="K48" s="19"/>
      <c r="L48" s="19"/>
      <c r="M48" s="19"/>
      <c r="N48" s="19"/>
      <c r="O48" s="19"/>
      <c r="P48" s="19"/>
      <c r="Q48" s="19"/>
      <c r="R48" s="19"/>
      <c r="S48" s="51"/>
      <c r="T48" s="51"/>
      <c r="U48" s="51"/>
      <c r="V48" s="51"/>
      <c r="W48" s="51"/>
      <c r="X48" s="51"/>
      <c r="Y48" s="51"/>
      <c r="Z48" s="16"/>
      <c r="AA48" s="51"/>
      <c r="AB48" s="12"/>
      <c r="AC48" s="13"/>
    </row>
    <row r="49" spans="1:29" x14ac:dyDescent="0.25">
      <c r="A49" s="17"/>
      <c r="B49" s="11"/>
      <c r="C49" s="19"/>
      <c r="D49" s="19"/>
      <c r="E49" s="19"/>
      <c r="F49" s="19"/>
      <c r="G49" s="19"/>
      <c r="H49" s="19"/>
      <c r="I49" s="19"/>
      <c r="J49" s="19"/>
      <c r="K49" s="19"/>
      <c r="L49" s="19"/>
      <c r="M49" s="19"/>
      <c r="N49" s="19"/>
      <c r="O49" s="19"/>
      <c r="P49" s="19"/>
      <c r="Q49" s="19"/>
      <c r="R49" s="19"/>
      <c r="S49" s="19"/>
      <c r="T49" s="19"/>
      <c r="U49" s="19"/>
      <c r="V49" s="19"/>
      <c r="W49" s="19"/>
      <c r="X49" s="19"/>
      <c r="Y49" s="19"/>
      <c r="Z49" s="16"/>
      <c r="AA49" s="19"/>
      <c r="AB49" s="19"/>
      <c r="AC49" s="13"/>
    </row>
    <row r="50" spans="1:29" x14ac:dyDescent="0.25">
      <c r="A50" s="11" t="s">
        <v>12</v>
      </c>
      <c r="B50" s="15"/>
      <c r="C50" s="12"/>
      <c r="D50" s="12"/>
      <c r="E50" s="12"/>
      <c r="F50" s="12"/>
      <c r="G50" s="12"/>
      <c r="H50" s="12"/>
      <c r="I50" s="12"/>
      <c r="J50" s="12"/>
      <c r="K50" s="12"/>
      <c r="L50" s="12"/>
      <c r="M50" s="12"/>
      <c r="N50" s="12"/>
      <c r="O50" s="12"/>
      <c r="P50" s="12"/>
      <c r="Q50" s="12"/>
      <c r="R50" s="12"/>
      <c r="S50" s="12"/>
      <c r="T50" s="12"/>
      <c r="U50" s="12"/>
      <c r="V50" s="12"/>
      <c r="W50" s="12"/>
      <c r="X50" s="12"/>
      <c r="Y50" s="12"/>
      <c r="Z50" s="21"/>
      <c r="AA50" s="12"/>
      <c r="AB50" s="12"/>
      <c r="AC50" s="13"/>
    </row>
    <row r="51" spans="1:29" x14ac:dyDescent="0.25">
      <c r="A51" s="45" t="s">
        <v>2</v>
      </c>
      <c r="B51" s="15"/>
      <c r="C51" s="12"/>
      <c r="D51" s="12"/>
      <c r="E51" s="12"/>
      <c r="F51" s="12"/>
      <c r="G51" s="12"/>
      <c r="H51" s="12"/>
      <c r="I51" s="12"/>
      <c r="J51" s="12"/>
      <c r="K51" s="12"/>
      <c r="L51" s="12"/>
      <c r="M51" s="12"/>
      <c r="N51" s="12"/>
      <c r="O51" s="12"/>
      <c r="P51" s="12"/>
      <c r="Q51" s="12"/>
      <c r="R51" s="12"/>
      <c r="S51" s="12"/>
      <c r="T51" s="12"/>
      <c r="U51" s="12"/>
      <c r="V51" s="12"/>
      <c r="W51" s="12"/>
      <c r="X51" s="12"/>
      <c r="Y51" s="12"/>
      <c r="Z51" s="21"/>
      <c r="AA51" s="12"/>
      <c r="AB51" s="12"/>
      <c r="AC51" s="13"/>
    </row>
    <row r="52" spans="1:29" x14ac:dyDescent="0.25">
      <c r="A52" s="15" t="s">
        <v>3</v>
      </c>
      <c r="B52" s="17"/>
      <c r="C52" s="12">
        <v>26450976.489999998</v>
      </c>
      <c r="D52" s="12"/>
      <c r="E52" s="12">
        <v>30390889.66</v>
      </c>
      <c r="F52" s="12"/>
      <c r="G52" s="12"/>
      <c r="H52" s="12"/>
      <c r="I52" s="12"/>
      <c r="J52" s="12"/>
      <c r="K52" s="12"/>
      <c r="L52" s="12"/>
      <c r="M52" s="12"/>
      <c r="N52" s="12"/>
      <c r="O52" s="12"/>
      <c r="P52" s="12"/>
      <c r="Q52" s="12"/>
      <c r="R52" s="12"/>
      <c r="S52" s="12"/>
      <c r="T52" s="12"/>
      <c r="U52" s="12"/>
      <c r="V52" s="12"/>
      <c r="W52" s="12"/>
      <c r="X52" s="12"/>
      <c r="Y52" s="12"/>
      <c r="Z52" s="13"/>
      <c r="AA52" s="12">
        <f t="shared" ref="AA52:AA57" si="10">SUM(C52:Z52)</f>
        <v>56841866.149999999</v>
      </c>
      <c r="AB52" s="12">
        <f t="shared" ref="AB52:AB57" si="11">AA52+AC52</f>
        <v>128668714.47</v>
      </c>
      <c r="AC52" s="13">
        <v>71826848.320000008</v>
      </c>
    </row>
    <row r="53" spans="1:29" x14ac:dyDescent="0.25">
      <c r="A53" s="15" t="s">
        <v>4</v>
      </c>
      <c r="B53" s="17"/>
      <c r="C53" s="12">
        <v>2057243.6</v>
      </c>
      <c r="D53" s="12"/>
      <c r="E53" s="12">
        <v>2540337.46</v>
      </c>
      <c r="F53" s="12"/>
      <c r="G53" s="12"/>
      <c r="H53" s="12"/>
      <c r="I53" s="12"/>
      <c r="J53" s="12"/>
      <c r="K53" s="12"/>
      <c r="L53" s="12"/>
      <c r="M53" s="12"/>
      <c r="N53" s="12"/>
      <c r="O53" s="12"/>
      <c r="P53" s="12"/>
      <c r="Q53" s="12"/>
      <c r="R53" s="12"/>
      <c r="S53" s="12"/>
      <c r="T53" s="12"/>
      <c r="U53" s="12"/>
      <c r="V53" s="12"/>
      <c r="W53" s="12"/>
      <c r="X53" s="12"/>
      <c r="Y53" s="12"/>
      <c r="Z53" s="13"/>
      <c r="AA53" s="12">
        <f t="shared" si="10"/>
        <v>4597581.0600000005</v>
      </c>
      <c r="AB53" s="12">
        <f t="shared" si="11"/>
        <v>6375523.3200000003</v>
      </c>
      <c r="AC53" s="13">
        <v>1777942.26</v>
      </c>
    </row>
    <row r="54" spans="1:29" x14ac:dyDescent="0.25">
      <c r="A54" s="15" t="s">
        <v>5</v>
      </c>
      <c r="B54" s="17"/>
      <c r="C54" s="12">
        <v>986057.1</v>
      </c>
      <c r="D54" s="12"/>
      <c r="E54" s="12">
        <v>1308278.98</v>
      </c>
      <c r="F54" s="12"/>
      <c r="G54" s="12"/>
      <c r="H54" s="12"/>
      <c r="I54" s="12"/>
      <c r="J54" s="12"/>
      <c r="K54" s="12"/>
      <c r="L54" s="12"/>
      <c r="M54" s="12"/>
      <c r="N54" s="12"/>
      <c r="O54" s="12"/>
      <c r="P54" s="12"/>
      <c r="Q54" s="12"/>
      <c r="R54" s="12"/>
      <c r="S54" s="12"/>
      <c r="T54" s="12"/>
      <c r="U54" s="12"/>
      <c r="V54" s="12"/>
      <c r="W54" s="12"/>
      <c r="X54" s="12"/>
      <c r="Y54" s="12"/>
      <c r="Z54" s="13"/>
      <c r="AA54" s="12">
        <f t="shared" si="10"/>
        <v>2294336.08</v>
      </c>
      <c r="AB54" s="12">
        <f t="shared" si="11"/>
        <v>3140166.7</v>
      </c>
      <c r="AC54" s="13">
        <v>845830.62</v>
      </c>
    </row>
    <row r="55" spans="1:29" x14ac:dyDescent="0.25">
      <c r="A55" s="15" t="s">
        <v>6</v>
      </c>
      <c r="B55" s="17"/>
      <c r="C55" s="12">
        <v>1071186.5</v>
      </c>
      <c r="D55" s="12"/>
      <c r="E55" s="12">
        <v>1232058.48</v>
      </c>
      <c r="F55" s="12"/>
      <c r="G55" s="12"/>
      <c r="H55" s="12"/>
      <c r="I55" s="12"/>
      <c r="J55" s="12"/>
      <c r="K55" s="12"/>
      <c r="L55" s="12"/>
      <c r="M55" s="12"/>
      <c r="N55" s="12"/>
      <c r="O55" s="12"/>
      <c r="P55" s="12"/>
      <c r="Q55" s="12"/>
      <c r="R55" s="12"/>
      <c r="S55" s="12"/>
      <c r="T55" s="12"/>
      <c r="U55" s="12"/>
      <c r="V55" s="12"/>
      <c r="W55" s="12"/>
      <c r="X55" s="12"/>
      <c r="Y55" s="12"/>
      <c r="Z55" s="13"/>
      <c r="AA55" s="12">
        <f t="shared" si="10"/>
        <v>2303244.98</v>
      </c>
      <c r="AB55" s="12">
        <f t="shared" si="11"/>
        <v>7233709.8000000007</v>
      </c>
      <c r="AC55" s="13">
        <v>4930464.82</v>
      </c>
    </row>
    <row r="56" spans="1:29" x14ac:dyDescent="0.25">
      <c r="A56" s="15" t="s">
        <v>7</v>
      </c>
      <c r="B56" s="22"/>
      <c r="C56" s="12">
        <v>364203.41</v>
      </c>
      <c r="D56" s="19"/>
      <c r="E56" s="12">
        <v>418899.88</v>
      </c>
      <c r="F56" s="19"/>
      <c r="G56" s="12"/>
      <c r="H56" s="19"/>
      <c r="I56" s="12"/>
      <c r="J56" s="19"/>
      <c r="K56" s="12"/>
      <c r="L56" s="19"/>
      <c r="M56" s="12"/>
      <c r="N56" s="19"/>
      <c r="O56" s="12"/>
      <c r="P56" s="19"/>
      <c r="Q56" s="19"/>
      <c r="R56" s="19"/>
      <c r="S56" s="12"/>
      <c r="T56" s="12"/>
      <c r="U56" s="12"/>
      <c r="V56" s="12"/>
      <c r="W56" s="12"/>
      <c r="X56" s="12"/>
      <c r="Y56" s="12"/>
      <c r="Z56" s="21"/>
      <c r="AA56" s="12">
        <f t="shared" si="10"/>
        <v>783103.29</v>
      </c>
      <c r="AB56" s="12">
        <f t="shared" si="11"/>
        <v>2459461.3499999996</v>
      </c>
      <c r="AC56" s="13">
        <v>1676358.0599999998</v>
      </c>
    </row>
    <row r="57" spans="1:29" x14ac:dyDescent="0.25">
      <c r="A57" s="17" t="s">
        <v>8</v>
      </c>
      <c r="B57" s="11"/>
      <c r="C57" s="12">
        <v>21423.73</v>
      </c>
      <c r="D57" s="12"/>
      <c r="E57" s="12">
        <v>24641.17</v>
      </c>
      <c r="F57" s="12"/>
      <c r="G57" s="12"/>
      <c r="H57" s="12"/>
      <c r="I57" s="12"/>
      <c r="J57" s="12"/>
      <c r="K57" s="12"/>
      <c r="L57" s="12"/>
      <c r="M57" s="12"/>
      <c r="N57" s="12"/>
      <c r="O57" s="12"/>
      <c r="P57" s="12"/>
      <c r="Q57" s="12"/>
      <c r="R57" s="12"/>
      <c r="S57" s="12"/>
      <c r="T57" s="12"/>
      <c r="U57" s="12"/>
      <c r="V57" s="12"/>
      <c r="W57" s="12"/>
      <c r="X57" s="12"/>
      <c r="Y57" s="12"/>
      <c r="Z57" s="21"/>
      <c r="AA57" s="12">
        <f t="shared" si="10"/>
        <v>46064.899999999994</v>
      </c>
      <c r="AB57" s="12">
        <f t="shared" si="11"/>
        <v>144674.21</v>
      </c>
      <c r="AC57" s="13">
        <v>98609.31</v>
      </c>
    </row>
    <row r="58" spans="1:29" x14ac:dyDescent="0.25">
      <c r="A58" s="45" t="s">
        <v>9</v>
      </c>
      <c r="B58" s="11"/>
      <c r="C58" s="12"/>
      <c r="D58" s="12"/>
      <c r="E58" s="12"/>
      <c r="F58" s="12"/>
      <c r="G58" s="12"/>
      <c r="H58" s="12"/>
      <c r="I58" s="12"/>
      <c r="J58" s="12"/>
      <c r="K58" s="12"/>
      <c r="L58" s="12"/>
      <c r="M58" s="12"/>
      <c r="N58" s="12"/>
      <c r="O58" s="12"/>
      <c r="P58" s="12"/>
      <c r="Q58" s="12"/>
      <c r="R58" s="12"/>
      <c r="S58" s="12"/>
      <c r="T58" s="12"/>
      <c r="U58" s="12"/>
      <c r="V58" s="12"/>
      <c r="W58" s="12"/>
      <c r="X58" s="12"/>
      <c r="Y58" s="12"/>
      <c r="Z58" s="21"/>
      <c r="AA58" s="12"/>
      <c r="AB58" s="12"/>
      <c r="AC58" s="13"/>
    </row>
    <row r="59" spans="1:29" x14ac:dyDescent="0.25">
      <c r="A59" s="15" t="s">
        <v>3</v>
      </c>
      <c r="B59" s="11"/>
      <c r="C59" s="12">
        <v>4288325.29</v>
      </c>
      <c r="D59" s="12"/>
      <c r="E59" s="12">
        <v>5367057.08</v>
      </c>
      <c r="F59" s="12"/>
      <c r="G59" s="12"/>
      <c r="H59" s="12"/>
      <c r="I59" s="12"/>
      <c r="J59" s="12"/>
      <c r="K59" s="12"/>
      <c r="L59" s="12"/>
      <c r="M59" s="12"/>
      <c r="N59" s="12"/>
      <c r="O59" s="12"/>
      <c r="P59" s="12"/>
      <c r="Q59" s="12"/>
      <c r="R59" s="12"/>
      <c r="S59" s="12"/>
      <c r="T59" s="12"/>
      <c r="U59" s="12"/>
      <c r="V59" s="12"/>
      <c r="W59" s="12"/>
      <c r="X59" s="12"/>
      <c r="Y59" s="12"/>
      <c r="Z59" s="21"/>
      <c r="AA59" s="12">
        <f t="shared" ref="AA59:AA62" si="12">SUM(C59:Z59)</f>
        <v>9655382.370000001</v>
      </c>
      <c r="AB59" s="12">
        <f t="shared" ref="AB59:AB62" si="13">AA59+AC59</f>
        <v>22166893.600000001</v>
      </c>
      <c r="AC59" s="13">
        <v>12511511.23</v>
      </c>
    </row>
    <row r="60" spans="1:29" x14ac:dyDescent="0.25">
      <c r="A60" s="15" t="s">
        <v>6</v>
      </c>
      <c r="B60" s="11"/>
      <c r="C60" s="12">
        <v>530420.92000000004</v>
      </c>
      <c r="D60" s="12"/>
      <c r="E60" s="12">
        <v>816768.01</v>
      </c>
      <c r="F60" s="12"/>
      <c r="G60" s="12"/>
      <c r="H60" s="12"/>
      <c r="I60" s="12"/>
      <c r="J60" s="12"/>
      <c r="K60" s="12"/>
      <c r="L60" s="12"/>
      <c r="M60" s="12"/>
      <c r="N60" s="12"/>
      <c r="O60" s="12"/>
      <c r="P60" s="12"/>
      <c r="Q60" s="12"/>
      <c r="R60" s="12"/>
      <c r="S60" s="12"/>
      <c r="T60" s="12"/>
      <c r="U60" s="12"/>
      <c r="V60" s="12"/>
      <c r="W60" s="12"/>
      <c r="X60" s="12"/>
      <c r="Y60" s="12"/>
      <c r="Z60" s="21"/>
      <c r="AA60" s="12">
        <f t="shared" si="12"/>
        <v>1347188.9300000002</v>
      </c>
      <c r="AB60" s="12">
        <f t="shared" si="13"/>
        <v>2487297.4700000002</v>
      </c>
      <c r="AC60" s="13">
        <v>1140108.54</v>
      </c>
    </row>
    <row r="61" spans="1:29" x14ac:dyDescent="0.25">
      <c r="A61" s="15" t="s">
        <v>13</v>
      </c>
      <c r="B61" s="11"/>
      <c r="C61" s="12">
        <v>180343.11</v>
      </c>
      <c r="D61" s="12"/>
      <c r="E61" s="12">
        <v>277701.12</v>
      </c>
      <c r="F61" s="12"/>
      <c r="G61" s="12"/>
      <c r="H61" s="12"/>
      <c r="I61" s="12"/>
      <c r="J61" s="12"/>
      <c r="K61" s="12"/>
      <c r="L61" s="12"/>
      <c r="M61" s="12"/>
      <c r="N61" s="12"/>
      <c r="O61" s="12"/>
      <c r="P61" s="12"/>
      <c r="Q61" s="12"/>
      <c r="R61" s="12"/>
      <c r="S61" s="12"/>
      <c r="T61" s="12"/>
      <c r="U61" s="12"/>
      <c r="V61" s="12"/>
      <c r="W61" s="12"/>
      <c r="X61" s="12"/>
      <c r="Y61" s="12"/>
      <c r="Z61" s="21"/>
      <c r="AA61" s="12">
        <f t="shared" si="12"/>
        <v>458044.23</v>
      </c>
      <c r="AB61" s="12">
        <f t="shared" si="13"/>
        <v>845681.13</v>
      </c>
      <c r="AC61" s="13">
        <v>387636.9</v>
      </c>
    </row>
    <row r="62" spans="1:29" x14ac:dyDescent="0.25">
      <c r="A62" s="17" t="s">
        <v>8</v>
      </c>
      <c r="B62" s="11"/>
      <c r="C62" s="12">
        <v>10608.42</v>
      </c>
      <c r="D62" s="12"/>
      <c r="E62" s="12">
        <v>16335.36</v>
      </c>
      <c r="F62" s="12"/>
      <c r="G62" s="12"/>
      <c r="H62" s="12"/>
      <c r="I62" s="12"/>
      <c r="J62" s="12"/>
      <c r="K62" s="12"/>
      <c r="L62" s="12"/>
      <c r="M62" s="12"/>
      <c r="N62" s="12"/>
      <c r="O62" s="12"/>
      <c r="P62" s="12"/>
      <c r="Q62" s="12"/>
      <c r="R62" s="12"/>
      <c r="S62" s="12"/>
      <c r="T62" s="12"/>
      <c r="U62" s="12"/>
      <c r="V62" s="12"/>
      <c r="W62" s="12"/>
      <c r="X62" s="12"/>
      <c r="Y62" s="12"/>
      <c r="Z62" s="21"/>
      <c r="AA62" s="12">
        <f t="shared" si="12"/>
        <v>26943.78</v>
      </c>
      <c r="AB62" s="12">
        <f t="shared" si="13"/>
        <v>49745.95</v>
      </c>
      <c r="AC62" s="13">
        <v>22802.17</v>
      </c>
    </row>
    <row r="63" spans="1:29" x14ac:dyDescent="0.25">
      <c r="A63" s="45" t="s">
        <v>10</v>
      </c>
      <c r="B63" s="11"/>
      <c r="C63" s="12"/>
      <c r="D63" s="12"/>
      <c r="E63" s="12"/>
      <c r="F63" s="12"/>
      <c r="G63" s="12"/>
      <c r="H63" s="12"/>
      <c r="I63" s="12"/>
      <c r="J63" s="12"/>
      <c r="K63" s="12"/>
      <c r="L63" s="12"/>
      <c r="M63" s="12"/>
      <c r="N63" s="12"/>
      <c r="O63" s="12"/>
      <c r="P63" s="12"/>
      <c r="Q63" s="12"/>
      <c r="R63" s="12"/>
      <c r="S63" s="12"/>
      <c r="T63" s="12"/>
      <c r="U63" s="12"/>
      <c r="V63" s="12"/>
      <c r="W63" s="12"/>
      <c r="X63" s="12"/>
      <c r="Y63" s="12"/>
      <c r="Z63" s="21"/>
      <c r="AA63" s="12"/>
      <c r="AB63" s="12"/>
      <c r="AC63" s="13"/>
    </row>
    <row r="64" spans="1:29" x14ac:dyDescent="0.25">
      <c r="A64" s="15" t="s">
        <v>3</v>
      </c>
      <c r="B64" s="11"/>
      <c r="C64" s="12">
        <v>22162651.199999999</v>
      </c>
      <c r="D64" s="12"/>
      <c r="E64" s="12">
        <v>25023832.579999998</v>
      </c>
      <c r="F64" s="12"/>
      <c r="G64" s="12"/>
      <c r="H64" s="12"/>
      <c r="I64" s="12"/>
      <c r="J64" s="12"/>
      <c r="K64" s="12"/>
      <c r="L64" s="12"/>
      <c r="M64" s="12"/>
      <c r="N64" s="12"/>
      <c r="O64" s="12"/>
      <c r="P64" s="12"/>
      <c r="Q64" s="12"/>
      <c r="R64" s="12"/>
      <c r="S64" s="12"/>
      <c r="T64" s="12"/>
      <c r="U64" s="12"/>
      <c r="V64" s="12"/>
      <c r="W64" s="12"/>
      <c r="X64" s="12"/>
      <c r="Y64" s="12"/>
      <c r="Z64" s="21"/>
      <c r="AA64" s="12">
        <f>SUM(C64:Z64)</f>
        <v>47186483.780000001</v>
      </c>
      <c r="AB64" s="12">
        <f t="shared" ref="AB64:AB69" si="14">AA64+AC64</f>
        <v>65930336.040000007</v>
      </c>
      <c r="AC64" s="13">
        <v>18743852.260000002</v>
      </c>
    </row>
    <row r="65" spans="1:29" x14ac:dyDescent="0.25">
      <c r="A65" s="15" t="s">
        <v>4</v>
      </c>
      <c r="B65" s="11"/>
      <c r="C65" s="12">
        <v>1526822.68</v>
      </c>
      <c r="D65" s="12"/>
      <c r="E65" s="12">
        <v>1723569.43</v>
      </c>
      <c r="F65" s="12"/>
      <c r="G65" s="12"/>
      <c r="H65" s="12"/>
      <c r="I65" s="12"/>
      <c r="J65" s="12"/>
      <c r="K65" s="12"/>
      <c r="L65" s="12"/>
      <c r="M65" s="12"/>
      <c r="N65" s="12"/>
      <c r="O65" s="12"/>
      <c r="P65" s="12"/>
      <c r="Q65" s="12"/>
      <c r="R65" s="12"/>
      <c r="S65" s="12"/>
      <c r="T65" s="12"/>
      <c r="U65" s="12"/>
      <c r="V65" s="12"/>
      <c r="W65" s="12"/>
      <c r="X65" s="12"/>
      <c r="Y65" s="12"/>
      <c r="Z65" s="21"/>
      <c r="AA65" s="12">
        <f>SUM(C65:Z65)</f>
        <v>3250392.11</v>
      </c>
      <c r="AB65" s="12">
        <f t="shared" si="14"/>
        <v>4561318.54</v>
      </c>
      <c r="AC65" s="13">
        <v>1310926.43</v>
      </c>
    </row>
    <row r="66" spans="1:29" x14ac:dyDescent="0.25">
      <c r="A66" s="15" t="s">
        <v>5</v>
      </c>
      <c r="B66" s="11"/>
      <c r="C66" s="12">
        <v>986057.1</v>
      </c>
      <c r="D66" s="12"/>
      <c r="E66" s="12">
        <v>1308278.98</v>
      </c>
      <c r="F66" s="12"/>
      <c r="G66" s="12"/>
      <c r="H66" s="12"/>
      <c r="I66" s="12"/>
      <c r="J66" s="12"/>
      <c r="K66" s="12"/>
      <c r="L66" s="12"/>
      <c r="M66" s="12"/>
      <c r="N66" s="12"/>
      <c r="O66" s="12"/>
      <c r="P66" s="12"/>
      <c r="Q66" s="12"/>
      <c r="R66" s="12"/>
      <c r="S66" s="12"/>
      <c r="T66" s="12"/>
      <c r="U66" s="12"/>
      <c r="V66" s="12"/>
      <c r="W66" s="12"/>
      <c r="X66" s="12"/>
      <c r="Y66" s="12"/>
      <c r="Z66" s="21"/>
      <c r="AA66" s="12">
        <f>SUM(C66:Z66)</f>
        <v>2294336.08</v>
      </c>
      <c r="AB66" s="12">
        <f t="shared" si="14"/>
        <v>3140166.7</v>
      </c>
      <c r="AC66" s="13">
        <v>845830.62</v>
      </c>
    </row>
    <row r="67" spans="1:29" x14ac:dyDescent="0.25">
      <c r="A67" s="15" t="s">
        <v>6</v>
      </c>
      <c r="B67" s="11"/>
      <c r="C67" s="12">
        <v>540765.57999999996</v>
      </c>
      <c r="D67" s="12"/>
      <c r="E67" s="12">
        <v>415290.47</v>
      </c>
      <c r="F67" s="12"/>
      <c r="G67" s="12"/>
      <c r="H67" s="12"/>
      <c r="I67" s="12"/>
      <c r="J67" s="12"/>
      <c r="K67" s="12"/>
      <c r="L67" s="12"/>
      <c r="M67" s="12"/>
      <c r="N67" s="12"/>
      <c r="O67" s="12"/>
      <c r="P67" s="12"/>
      <c r="Q67" s="12"/>
      <c r="R67" s="12"/>
      <c r="S67" s="12"/>
      <c r="T67" s="12"/>
      <c r="U67" s="12"/>
      <c r="V67" s="12"/>
      <c r="W67" s="12"/>
      <c r="X67" s="12"/>
      <c r="Y67" s="12"/>
      <c r="Z67" s="21"/>
      <c r="AA67" s="12">
        <f t="shared" ref="AA67:AA69" si="15">SUM(C67:Z67)</f>
        <v>956056.04999999993</v>
      </c>
      <c r="AB67" s="12">
        <f t="shared" si="14"/>
        <v>1459904.5</v>
      </c>
      <c r="AC67" s="13">
        <v>503848.45</v>
      </c>
    </row>
    <row r="68" spans="1:29" x14ac:dyDescent="0.25">
      <c r="A68" s="15" t="s">
        <v>13</v>
      </c>
      <c r="B68" s="11"/>
      <c r="C68" s="12">
        <v>183860.3</v>
      </c>
      <c r="D68" s="12"/>
      <c r="E68" s="12">
        <v>141198.76</v>
      </c>
      <c r="F68" s="12"/>
      <c r="G68" s="12"/>
      <c r="H68" s="12"/>
      <c r="I68" s="12"/>
      <c r="J68" s="12"/>
      <c r="K68" s="12"/>
      <c r="L68" s="12"/>
      <c r="M68" s="12"/>
      <c r="N68" s="12"/>
      <c r="O68" s="12"/>
      <c r="P68" s="12"/>
      <c r="Q68" s="12"/>
      <c r="R68" s="12"/>
      <c r="S68" s="12"/>
      <c r="T68" s="12"/>
      <c r="U68" s="12"/>
      <c r="V68" s="12"/>
      <c r="W68" s="12"/>
      <c r="X68" s="12"/>
      <c r="Y68" s="12"/>
      <c r="Z68" s="21"/>
      <c r="AA68" s="12">
        <f t="shared" si="15"/>
        <v>325059.06</v>
      </c>
      <c r="AB68" s="12">
        <f t="shared" si="14"/>
        <v>496367.53</v>
      </c>
      <c r="AC68" s="13">
        <v>171308.47</v>
      </c>
    </row>
    <row r="69" spans="1:29" x14ac:dyDescent="0.25">
      <c r="A69" s="17" t="s">
        <v>8</v>
      </c>
      <c r="B69" s="11"/>
      <c r="C69" s="12">
        <v>10815.31</v>
      </c>
      <c r="D69" s="12"/>
      <c r="E69" s="12">
        <v>8305.81</v>
      </c>
      <c r="F69" s="12"/>
      <c r="G69" s="12"/>
      <c r="H69" s="12"/>
      <c r="I69" s="12"/>
      <c r="J69" s="12"/>
      <c r="K69" s="12"/>
      <c r="L69" s="12"/>
      <c r="M69" s="12"/>
      <c r="N69" s="12"/>
      <c r="O69" s="12"/>
      <c r="P69" s="12"/>
      <c r="Q69" s="12"/>
      <c r="R69" s="12"/>
      <c r="S69" s="12"/>
      <c r="T69" s="12"/>
      <c r="U69" s="12"/>
      <c r="V69" s="12"/>
      <c r="W69" s="12"/>
      <c r="X69" s="12"/>
      <c r="Y69" s="12"/>
      <c r="Z69" s="21"/>
      <c r="AA69" s="12">
        <f t="shared" si="15"/>
        <v>19121.12</v>
      </c>
      <c r="AB69" s="12">
        <f t="shared" si="14"/>
        <v>29198.089999999997</v>
      </c>
      <c r="AC69" s="13">
        <v>10076.969999999999</v>
      </c>
    </row>
    <row r="70" spans="1:29" x14ac:dyDescent="0.25">
      <c r="A70" s="17"/>
      <c r="B70" s="11"/>
      <c r="C70" s="12"/>
      <c r="D70" s="12"/>
      <c r="E70" s="12"/>
      <c r="F70" s="12"/>
      <c r="G70" s="12"/>
      <c r="H70" s="12"/>
      <c r="I70" s="12"/>
      <c r="J70" s="12"/>
      <c r="K70" s="12"/>
      <c r="L70" s="12"/>
      <c r="M70" s="12"/>
      <c r="N70" s="12"/>
      <c r="O70" s="12"/>
      <c r="P70" s="12"/>
      <c r="Q70" s="12"/>
      <c r="R70" s="12"/>
      <c r="S70" s="12"/>
      <c r="T70" s="12"/>
      <c r="U70" s="12"/>
      <c r="V70" s="12"/>
      <c r="W70" s="12"/>
      <c r="X70" s="12"/>
      <c r="Y70" s="12"/>
      <c r="Z70" s="21"/>
      <c r="AA70" s="12"/>
      <c r="AB70" s="12"/>
      <c r="AC70" s="13"/>
    </row>
    <row r="71" spans="1:29" x14ac:dyDescent="0.25">
      <c r="A71" s="17"/>
      <c r="B71" s="11"/>
      <c r="C71" s="12"/>
      <c r="D71" s="12"/>
      <c r="E71" s="12"/>
      <c r="F71" s="12"/>
      <c r="G71" s="12"/>
      <c r="H71" s="12"/>
      <c r="I71" s="12"/>
      <c r="J71" s="12"/>
      <c r="K71" s="12"/>
      <c r="L71" s="12"/>
      <c r="M71" s="12"/>
      <c r="N71" s="12"/>
      <c r="O71" s="12"/>
      <c r="P71" s="12"/>
      <c r="Q71" s="12"/>
      <c r="R71" s="12"/>
      <c r="S71" s="12"/>
      <c r="T71" s="12"/>
      <c r="U71" s="12"/>
      <c r="V71" s="12"/>
      <c r="W71" s="12"/>
      <c r="X71" s="12"/>
      <c r="Y71" s="12"/>
      <c r="Z71" s="21"/>
      <c r="AA71" s="12"/>
      <c r="AB71" s="12"/>
      <c r="AC71" s="13"/>
    </row>
    <row r="72" spans="1:29" x14ac:dyDescent="0.25">
      <c r="A72" s="11" t="s">
        <v>14</v>
      </c>
      <c r="B72" s="15"/>
      <c r="C72" s="12"/>
      <c r="D72" s="12"/>
      <c r="E72" s="12"/>
      <c r="F72" s="12"/>
      <c r="G72" s="12"/>
      <c r="H72" s="12"/>
      <c r="I72" s="12"/>
      <c r="J72" s="12"/>
      <c r="K72" s="12"/>
      <c r="L72" s="12"/>
      <c r="M72" s="12"/>
      <c r="N72" s="12"/>
      <c r="O72" s="12"/>
      <c r="P72" s="12"/>
      <c r="Q72" s="12"/>
      <c r="R72" s="12"/>
      <c r="S72" s="12"/>
      <c r="T72" s="12"/>
      <c r="U72" s="12"/>
      <c r="V72" s="12"/>
      <c r="W72" s="12"/>
      <c r="X72" s="12"/>
      <c r="Y72" s="12"/>
      <c r="Z72" s="21"/>
      <c r="AA72" s="12"/>
      <c r="AB72" s="12"/>
      <c r="AC72" s="13"/>
    </row>
    <row r="73" spans="1:29" x14ac:dyDescent="0.25">
      <c r="A73" s="45" t="s">
        <v>2</v>
      </c>
      <c r="B73" s="15"/>
      <c r="C73" s="12"/>
      <c r="D73" s="12"/>
      <c r="E73" s="12"/>
      <c r="F73" s="12"/>
      <c r="G73" s="12"/>
      <c r="H73" s="12"/>
      <c r="I73" s="12"/>
      <c r="J73" s="12"/>
      <c r="K73" s="12"/>
      <c r="L73" s="12"/>
      <c r="M73" s="12"/>
      <c r="N73" s="12"/>
      <c r="O73" s="12"/>
      <c r="P73" s="12"/>
      <c r="Q73" s="12"/>
      <c r="R73" s="12"/>
      <c r="S73" s="12"/>
      <c r="T73" s="12"/>
      <c r="U73" s="12"/>
      <c r="V73" s="12"/>
      <c r="W73" s="12"/>
      <c r="X73" s="12"/>
      <c r="Y73" s="12"/>
      <c r="Z73" s="21"/>
      <c r="AA73" s="12"/>
      <c r="AB73" s="12"/>
      <c r="AC73" s="13"/>
    </row>
    <row r="74" spans="1:29" x14ac:dyDescent="0.25">
      <c r="A74" s="15" t="s">
        <v>3</v>
      </c>
      <c r="B74" s="15"/>
      <c r="C74" s="12">
        <v>7199506.7699999996</v>
      </c>
      <c r="D74" s="12"/>
      <c r="E74" s="12">
        <v>10988663.09</v>
      </c>
      <c r="F74" s="12"/>
      <c r="G74" s="12"/>
      <c r="H74" s="12"/>
      <c r="I74" s="12"/>
      <c r="J74" s="12"/>
      <c r="K74" s="12"/>
      <c r="L74" s="12"/>
      <c r="M74" s="12"/>
      <c r="N74" s="12"/>
      <c r="O74" s="12"/>
      <c r="P74" s="12"/>
      <c r="Q74" s="12"/>
      <c r="R74" s="12"/>
      <c r="S74" s="12"/>
      <c r="T74" s="12"/>
      <c r="U74" s="12"/>
      <c r="V74" s="12"/>
      <c r="W74" s="12"/>
      <c r="X74" s="12"/>
      <c r="Y74" s="12"/>
      <c r="Z74" s="21"/>
      <c r="AA74" s="12">
        <f t="shared" ref="AA74:AA79" si="16">SUM(C74:Z74)</f>
        <v>18188169.859999999</v>
      </c>
      <c r="AB74" s="12">
        <f t="shared" ref="AB74:AB79" si="17">AA74+AC74</f>
        <v>57645041.519999996</v>
      </c>
      <c r="AC74" s="13">
        <v>39456871.659999996</v>
      </c>
    </row>
    <row r="75" spans="1:29" x14ac:dyDescent="0.25">
      <c r="A75" s="15" t="s">
        <v>4</v>
      </c>
      <c r="B75" s="15"/>
      <c r="C75" s="12">
        <v>747799.41</v>
      </c>
      <c r="D75" s="12"/>
      <c r="E75" s="12">
        <v>1343517.72</v>
      </c>
      <c r="F75" s="12"/>
      <c r="G75" s="12"/>
      <c r="H75" s="12"/>
      <c r="I75" s="12"/>
      <c r="J75" s="12"/>
      <c r="K75" s="12"/>
      <c r="L75" s="12"/>
      <c r="M75" s="12"/>
      <c r="N75" s="12"/>
      <c r="O75" s="12"/>
      <c r="P75" s="12"/>
      <c r="Q75" s="12"/>
      <c r="R75" s="12"/>
      <c r="S75" s="12"/>
      <c r="T75" s="12"/>
      <c r="U75" s="12"/>
      <c r="V75" s="12"/>
      <c r="W75" s="12"/>
      <c r="X75" s="12"/>
      <c r="Y75" s="12"/>
      <c r="Z75" s="21"/>
      <c r="AA75" s="12">
        <f t="shared" si="16"/>
        <v>2091317.13</v>
      </c>
      <c r="AB75" s="12">
        <f t="shared" si="17"/>
        <v>2505167.9299999997</v>
      </c>
      <c r="AC75" s="13">
        <v>413850.8</v>
      </c>
    </row>
    <row r="76" spans="1:29" x14ac:dyDescent="0.25">
      <c r="A76" s="15" t="s">
        <v>5</v>
      </c>
      <c r="B76" s="15"/>
      <c r="C76" s="12">
        <v>90825.79</v>
      </c>
      <c r="D76" s="12"/>
      <c r="E76" s="12">
        <v>119591.25</v>
      </c>
      <c r="F76" s="12"/>
      <c r="G76" s="12"/>
      <c r="H76" s="12"/>
      <c r="I76" s="12"/>
      <c r="J76" s="12"/>
      <c r="K76" s="12"/>
      <c r="L76" s="12"/>
      <c r="M76" s="12"/>
      <c r="N76" s="12"/>
      <c r="O76" s="12"/>
      <c r="P76" s="12"/>
      <c r="Q76" s="12"/>
      <c r="R76" s="12"/>
      <c r="S76" s="12"/>
      <c r="T76" s="12"/>
      <c r="U76" s="12"/>
      <c r="V76" s="12"/>
      <c r="W76" s="12"/>
      <c r="X76" s="12"/>
      <c r="Y76" s="12"/>
      <c r="Z76" s="21"/>
      <c r="AA76" s="12">
        <f t="shared" si="16"/>
        <v>210417.03999999998</v>
      </c>
      <c r="AB76" s="12">
        <f t="shared" si="17"/>
        <v>238629.71999999997</v>
      </c>
      <c r="AC76" s="13">
        <v>28212.68</v>
      </c>
    </row>
    <row r="77" spans="1:29" x14ac:dyDescent="0.25">
      <c r="A77" s="15" t="s">
        <v>6</v>
      </c>
      <c r="B77" s="15"/>
      <c r="C77" s="12">
        <v>656973.62</v>
      </c>
      <c r="D77" s="12"/>
      <c r="E77" s="12">
        <v>1223926.47</v>
      </c>
      <c r="F77" s="12"/>
      <c r="G77" s="12"/>
      <c r="H77" s="12"/>
      <c r="I77" s="12"/>
      <c r="J77" s="12"/>
      <c r="K77" s="12"/>
      <c r="L77" s="12"/>
      <c r="M77" s="12"/>
      <c r="N77" s="12"/>
      <c r="O77" s="12"/>
      <c r="P77" s="12"/>
      <c r="Q77" s="12"/>
      <c r="R77" s="12"/>
      <c r="S77" s="12"/>
      <c r="T77" s="12"/>
      <c r="U77" s="12"/>
      <c r="V77" s="12"/>
      <c r="W77" s="12"/>
      <c r="X77" s="12"/>
      <c r="Y77" s="12"/>
      <c r="Z77" s="21"/>
      <c r="AA77" s="12">
        <f t="shared" si="16"/>
        <v>1880900.0899999999</v>
      </c>
      <c r="AB77" s="12">
        <f t="shared" si="17"/>
        <v>6338440.7199999997</v>
      </c>
      <c r="AC77" s="13">
        <v>4457540.63</v>
      </c>
    </row>
    <row r="78" spans="1:29" x14ac:dyDescent="0.25">
      <c r="A78" s="15" t="s">
        <v>7</v>
      </c>
      <c r="B78" s="15"/>
      <c r="C78" s="12">
        <v>223371.03000000003</v>
      </c>
      <c r="D78" s="12"/>
      <c r="E78" s="12">
        <v>416135</v>
      </c>
      <c r="F78" s="12"/>
      <c r="G78" s="12"/>
      <c r="H78" s="12"/>
      <c r="I78" s="12"/>
      <c r="J78" s="12"/>
      <c r="K78" s="12"/>
      <c r="L78" s="12"/>
      <c r="M78" s="12"/>
      <c r="N78" s="12"/>
      <c r="O78" s="12"/>
      <c r="P78" s="12"/>
      <c r="Q78" s="12"/>
      <c r="R78" s="12"/>
      <c r="S78" s="12"/>
      <c r="T78" s="12"/>
      <c r="U78" s="12"/>
      <c r="V78" s="12"/>
      <c r="W78" s="12"/>
      <c r="X78" s="12"/>
      <c r="Y78" s="12"/>
      <c r="Z78" s="21"/>
      <c r="AA78" s="12">
        <f t="shared" si="16"/>
        <v>639506.03</v>
      </c>
      <c r="AB78" s="12">
        <f t="shared" si="17"/>
        <v>2155069.84</v>
      </c>
      <c r="AC78" s="13">
        <v>1515563.81</v>
      </c>
    </row>
    <row r="79" spans="1:29" x14ac:dyDescent="0.25">
      <c r="A79" s="17" t="s">
        <v>8</v>
      </c>
      <c r="B79" s="15"/>
      <c r="C79" s="12">
        <v>13139.470000000001</v>
      </c>
      <c r="D79" s="12"/>
      <c r="E79" s="12">
        <v>24478.53</v>
      </c>
      <c r="F79" s="12"/>
      <c r="G79" s="12"/>
      <c r="H79" s="12"/>
      <c r="I79" s="12"/>
      <c r="J79" s="12"/>
      <c r="K79" s="12"/>
      <c r="L79" s="12"/>
      <c r="M79" s="12"/>
      <c r="N79" s="12"/>
      <c r="O79" s="12"/>
      <c r="P79" s="12"/>
      <c r="Q79" s="12"/>
      <c r="R79" s="12"/>
      <c r="S79" s="12"/>
      <c r="T79" s="12"/>
      <c r="U79" s="12"/>
      <c r="V79" s="12"/>
      <c r="W79" s="12"/>
      <c r="X79" s="12"/>
      <c r="Y79" s="12"/>
      <c r="Z79" s="21"/>
      <c r="AA79" s="12">
        <f t="shared" si="16"/>
        <v>37618</v>
      </c>
      <c r="AB79" s="12">
        <f t="shared" si="17"/>
        <v>126768.81999999999</v>
      </c>
      <c r="AC79" s="13">
        <v>89150.819999999992</v>
      </c>
    </row>
    <row r="80" spans="1:29" x14ac:dyDescent="0.25">
      <c r="A80" s="45" t="s">
        <v>9</v>
      </c>
      <c r="B80" s="15"/>
      <c r="C80" s="12"/>
      <c r="D80" s="12"/>
      <c r="E80" s="12"/>
      <c r="F80" s="12"/>
      <c r="G80" s="12"/>
      <c r="H80" s="12"/>
      <c r="I80" s="12"/>
      <c r="J80" s="12"/>
      <c r="K80" s="12"/>
      <c r="L80" s="12"/>
      <c r="M80" s="12"/>
      <c r="N80" s="12"/>
      <c r="O80" s="12"/>
      <c r="P80" s="12"/>
      <c r="Q80" s="12"/>
      <c r="R80" s="12"/>
      <c r="S80" s="12"/>
      <c r="T80" s="12"/>
      <c r="U80" s="12"/>
      <c r="V80" s="12"/>
      <c r="W80" s="12"/>
      <c r="X80" s="12"/>
      <c r="Y80" s="12"/>
      <c r="Z80" s="21"/>
      <c r="AA80" s="12"/>
      <c r="AB80" s="12"/>
      <c r="AC80" s="13"/>
    </row>
    <row r="81" spans="1:29" x14ac:dyDescent="0.25">
      <c r="A81" s="15" t="s">
        <v>3</v>
      </c>
      <c r="B81" s="15"/>
      <c r="C81" s="12">
        <v>3550511.45</v>
      </c>
      <c r="D81" s="12"/>
      <c r="E81" s="12">
        <v>4960489.8</v>
      </c>
      <c r="F81" s="12"/>
      <c r="G81" s="12"/>
      <c r="H81" s="12"/>
      <c r="I81" s="12"/>
      <c r="J81" s="12"/>
      <c r="K81" s="12"/>
      <c r="L81" s="12"/>
      <c r="M81" s="12"/>
      <c r="N81" s="12"/>
      <c r="O81" s="12"/>
      <c r="P81" s="12"/>
      <c r="Q81" s="12"/>
      <c r="R81" s="12"/>
      <c r="S81" s="12"/>
      <c r="T81" s="12"/>
      <c r="U81" s="12"/>
      <c r="V81" s="12"/>
      <c r="W81" s="12"/>
      <c r="X81" s="12"/>
      <c r="Y81" s="12"/>
      <c r="Z81" s="21"/>
      <c r="AA81" s="12">
        <f>SUM(C81:Z81)</f>
        <v>8511001.25</v>
      </c>
      <c r="AB81" s="12">
        <f t="shared" ref="AB81:AB84" si="18">AA81+AC81</f>
        <v>13686830.440000001</v>
      </c>
      <c r="AC81" s="13">
        <v>5175829.1900000004</v>
      </c>
    </row>
    <row r="82" spans="1:29" x14ac:dyDescent="0.25">
      <c r="A82" s="15" t="s">
        <v>6</v>
      </c>
      <c r="B82" s="15"/>
      <c r="C82" s="12">
        <v>414729.91</v>
      </c>
      <c r="D82" s="12"/>
      <c r="E82" s="12">
        <v>722944.83</v>
      </c>
      <c r="F82" s="12"/>
      <c r="G82" s="12"/>
      <c r="H82" s="12"/>
      <c r="I82" s="12"/>
      <c r="J82" s="12"/>
      <c r="K82" s="12"/>
      <c r="L82" s="12"/>
      <c r="M82" s="12"/>
      <c r="N82" s="12"/>
      <c r="O82" s="12"/>
      <c r="P82" s="12"/>
      <c r="Q82" s="12"/>
      <c r="R82" s="12"/>
      <c r="S82" s="12"/>
      <c r="T82" s="12"/>
      <c r="U82" s="12"/>
      <c r="V82" s="12"/>
      <c r="W82" s="12"/>
      <c r="X82" s="12"/>
      <c r="Y82" s="12"/>
      <c r="Z82" s="21"/>
      <c r="AA82" s="12">
        <f>SUM(C82:Z82)</f>
        <v>1137674.74</v>
      </c>
      <c r="AB82" s="12">
        <f t="shared" si="18"/>
        <v>1504880.41</v>
      </c>
      <c r="AC82" s="13">
        <v>367205.67</v>
      </c>
    </row>
    <row r="83" spans="1:29" x14ac:dyDescent="0.25">
      <c r="A83" s="15" t="s">
        <v>13</v>
      </c>
      <c r="B83" s="15"/>
      <c r="C83" s="12">
        <v>141008.17000000001</v>
      </c>
      <c r="D83" s="12"/>
      <c r="E83" s="12">
        <v>245801.24</v>
      </c>
      <c r="F83" s="12"/>
      <c r="G83" s="12"/>
      <c r="H83" s="12"/>
      <c r="I83" s="12"/>
      <c r="J83" s="12"/>
      <c r="K83" s="12"/>
      <c r="L83" s="12"/>
      <c r="M83" s="12"/>
      <c r="N83" s="12"/>
      <c r="O83" s="12"/>
      <c r="P83" s="12"/>
      <c r="Q83" s="12"/>
      <c r="R83" s="12"/>
      <c r="S83" s="12"/>
      <c r="T83" s="12"/>
      <c r="U83" s="12"/>
      <c r="V83" s="12"/>
      <c r="W83" s="12"/>
      <c r="X83" s="12"/>
      <c r="Y83" s="12"/>
      <c r="Z83" s="21"/>
      <c r="AA83" s="12">
        <f>SUM(C83:Z83)</f>
        <v>386809.41000000003</v>
      </c>
      <c r="AB83" s="12">
        <f t="shared" si="18"/>
        <v>511659.34</v>
      </c>
      <c r="AC83" s="13">
        <v>124849.93</v>
      </c>
    </row>
    <row r="84" spans="1:29" x14ac:dyDescent="0.25">
      <c r="A84" s="17" t="s">
        <v>8</v>
      </c>
      <c r="B84" s="15"/>
      <c r="C84" s="12">
        <v>8294.6</v>
      </c>
      <c r="D84" s="12"/>
      <c r="E84" s="12">
        <v>14458.9</v>
      </c>
      <c r="F84" s="12"/>
      <c r="G84" s="12"/>
      <c r="H84" s="12"/>
      <c r="I84" s="12"/>
      <c r="J84" s="12"/>
      <c r="K84" s="12"/>
      <c r="L84" s="12"/>
      <c r="M84" s="12"/>
      <c r="N84" s="12"/>
      <c r="O84" s="12"/>
      <c r="P84" s="12"/>
      <c r="Q84" s="12"/>
      <c r="R84" s="12"/>
      <c r="S84" s="12"/>
      <c r="T84" s="12"/>
      <c r="U84" s="12"/>
      <c r="V84" s="12"/>
      <c r="W84" s="12"/>
      <c r="X84" s="12"/>
      <c r="Y84" s="12"/>
      <c r="Z84" s="21"/>
      <c r="AA84" s="12">
        <f>SUM(C84:Z84)</f>
        <v>22753.5</v>
      </c>
      <c r="AB84" s="12">
        <f t="shared" si="18"/>
        <v>30097.61</v>
      </c>
      <c r="AC84" s="13">
        <v>7344.11</v>
      </c>
    </row>
    <row r="85" spans="1:29" x14ac:dyDescent="0.25">
      <c r="A85" s="45" t="s">
        <v>10</v>
      </c>
      <c r="B85" s="15"/>
      <c r="C85" s="12"/>
      <c r="D85" s="12"/>
      <c r="E85" s="12"/>
      <c r="F85" s="12"/>
      <c r="G85" s="12"/>
      <c r="H85" s="12"/>
      <c r="I85" s="12"/>
      <c r="J85" s="12"/>
      <c r="K85" s="12"/>
      <c r="L85" s="12"/>
      <c r="M85" s="12"/>
      <c r="N85" s="12"/>
      <c r="O85" s="12"/>
      <c r="P85" s="12"/>
      <c r="Q85" s="12"/>
      <c r="R85" s="12"/>
      <c r="S85" s="12"/>
      <c r="T85" s="12"/>
      <c r="U85" s="12"/>
      <c r="V85" s="12"/>
      <c r="W85" s="12"/>
      <c r="X85" s="12"/>
      <c r="Y85" s="12"/>
      <c r="Z85" s="21"/>
      <c r="AA85" s="12"/>
      <c r="AB85" s="12"/>
      <c r="AC85" s="13"/>
    </row>
    <row r="86" spans="1:29" x14ac:dyDescent="0.25">
      <c r="A86" s="15" t="s">
        <v>3</v>
      </c>
      <c r="B86" s="15"/>
      <c r="C86" s="12">
        <v>3648995.32</v>
      </c>
      <c r="D86" s="12"/>
      <c r="E86" s="12">
        <v>6028173.29</v>
      </c>
      <c r="F86" s="12"/>
      <c r="G86" s="12"/>
      <c r="H86" s="12"/>
      <c r="I86" s="12"/>
      <c r="J86" s="12"/>
      <c r="K86" s="12"/>
      <c r="L86" s="12"/>
      <c r="M86" s="12"/>
      <c r="N86" s="12"/>
      <c r="O86" s="12"/>
      <c r="P86" s="12"/>
      <c r="Q86" s="12"/>
      <c r="R86" s="12"/>
      <c r="S86" s="12"/>
      <c r="T86" s="12"/>
      <c r="U86" s="12"/>
      <c r="V86" s="12"/>
      <c r="W86" s="12"/>
      <c r="X86" s="12"/>
      <c r="Y86" s="12"/>
      <c r="Z86" s="21"/>
      <c r="AA86" s="12">
        <f t="shared" ref="AA86:AA91" si="19">SUM(C86:Z86)</f>
        <v>9677168.6099999994</v>
      </c>
      <c r="AB86" s="12">
        <f t="shared" ref="AB86:AB91" si="20">AA86+AC86</f>
        <v>9984180.0399999991</v>
      </c>
      <c r="AC86" s="13">
        <v>307011.43</v>
      </c>
    </row>
    <row r="87" spans="1:29" x14ac:dyDescent="0.25">
      <c r="A87" s="15" t="s">
        <v>4</v>
      </c>
      <c r="B87" s="15"/>
      <c r="C87" s="12">
        <v>333069.5</v>
      </c>
      <c r="D87" s="12"/>
      <c r="E87" s="12">
        <v>620572.89</v>
      </c>
      <c r="F87" s="12"/>
      <c r="G87" s="12"/>
      <c r="H87" s="12"/>
      <c r="I87" s="12"/>
      <c r="J87" s="12"/>
      <c r="K87" s="12"/>
      <c r="L87" s="12"/>
      <c r="M87" s="12"/>
      <c r="N87" s="12"/>
      <c r="O87" s="12"/>
      <c r="P87" s="12"/>
      <c r="Q87" s="12"/>
      <c r="R87" s="12"/>
      <c r="S87" s="12"/>
      <c r="T87" s="12"/>
      <c r="U87" s="12"/>
      <c r="V87" s="12"/>
      <c r="W87" s="12"/>
      <c r="X87" s="12"/>
      <c r="Y87" s="12"/>
      <c r="Z87" s="21"/>
      <c r="AA87" s="12">
        <f t="shared" si="19"/>
        <v>953642.39</v>
      </c>
      <c r="AB87" s="12">
        <f t="shared" si="20"/>
        <v>1000287.52</v>
      </c>
      <c r="AC87" s="13">
        <v>46645.13</v>
      </c>
    </row>
    <row r="88" spans="1:29" x14ac:dyDescent="0.25">
      <c r="A88" s="15" t="s">
        <v>5</v>
      </c>
      <c r="B88" s="15"/>
      <c r="C88" s="12">
        <v>90825.79</v>
      </c>
      <c r="D88" s="12"/>
      <c r="E88" s="12">
        <v>119591.25</v>
      </c>
      <c r="F88" s="12"/>
      <c r="G88" s="12"/>
      <c r="H88" s="12"/>
      <c r="I88" s="12"/>
      <c r="J88" s="12"/>
      <c r="K88" s="12"/>
      <c r="L88" s="12"/>
      <c r="M88" s="12"/>
      <c r="N88" s="12"/>
      <c r="O88" s="12"/>
      <c r="P88" s="12"/>
      <c r="Q88" s="12"/>
      <c r="R88" s="12"/>
      <c r="S88" s="12"/>
      <c r="T88" s="12"/>
      <c r="U88" s="12"/>
      <c r="V88" s="12"/>
      <c r="W88" s="12"/>
      <c r="X88" s="12"/>
      <c r="Y88" s="12"/>
      <c r="Z88" s="21"/>
      <c r="AA88" s="12">
        <f t="shared" si="19"/>
        <v>210417.03999999998</v>
      </c>
      <c r="AB88" s="12">
        <f t="shared" si="20"/>
        <v>238629.71999999997</v>
      </c>
      <c r="AC88" s="13">
        <v>28212.68</v>
      </c>
    </row>
    <row r="89" spans="1:29" x14ac:dyDescent="0.25">
      <c r="A89" s="15" t="s">
        <v>6</v>
      </c>
      <c r="B89" s="15"/>
      <c r="C89" s="12">
        <v>242243.71</v>
      </c>
      <c r="D89" s="12"/>
      <c r="E89" s="12">
        <v>500981.64</v>
      </c>
      <c r="F89" s="12"/>
      <c r="G89" s="12"/>
      <c r="H89" s="12"/>
      <c r="I89" s="12"/>
      <c r="J89" s="12"/>
      <c r="K89" s="12"/>
      <c r="L89" s="12"/>
      <c r="M89" s="12"/>
      <c r="N89" s="12"/>
      <c r="O89" s="12"/>
      <c r="P89" s="12"/>
      <c r="Q89" s="12"/>
      <c r="R89" s="12"/>
      <c r="S89" s="12"/>
      <c r="T89" s="12"/>
      <c r="U89" s="12"/>
      <c r="V89" s="12"/>
      <c r="W89" s="12"/>
      <c r="X89" s="12"/>
      <c r="Y89" s="12"/>
      <c r="Z89" s="21"/>
      <c r="AA89" s="12">
        <f t="shared" si="19"/>
        <v>743225.35</v>
      </c>
      <c r="AB89" s="12">
        <f t="shared" si="20"/>
        <v>761657.79999999993</v>
      </c>
      <c r="AC89" s="13">
        <v>18432.45</v>
      </c>
    </row>
    <row r="90" spans="1:29" x14ac:dyDescent="0.25">
      <c r="A90" s="15" t="s">
        <v>13</v>
      </c>
      <c r="B90" s="15"/>
      <c r="C90" s="12">
        <v>82362.86</v>
      </c>
      <c r="D90" s="12"/>
      <c r="E90" s="12">
        <v>170333.76</v>
      </c>
      <c r="F90" s="12"/>
      <c r="G90" s="12"/>
      <c r="H90" s="12"/>
      <c r="I90" s="12"/>
      <c r="J90" s="12"/>
      <c r="K90" s="12"/>
      <c r="L90" s="12"/>
      <c r="M90" s="12"/>
      <c r="N90" s="12"/>
      <c r="O90" s="12"/>
      <c r="P90" s="12"/>
      <c r="Q90" s="12"/>
      <c r="R90" s="12"/>
      <c r="S90" s="12"/>
      <c r="T90" s="12"/>
      <c r="U90" s="12"/>
      <c r="V90" s="12"/>
      <c r="W90" s="12"/>
      <c r="X90" s="12"/>
      <c r="Y90" s="12"/>
      <c r="Z90" s="21"/>
      <c r="AA90" s="12">
        <f t="shared" si="19"/>
        <v>252696.62</v>
      </c>
      <c r="AB90" s="12">
        <f t="shared" si="20"/>
        <v>258963.65</v>
      </c>
      <c r="AC90" s="13">
        <v>6267.03</v>
      </c>
    </row>
    <row r="91" spans="1:29" x14ac:dyDescent="0.25">
      <c r="A91" s="17" t="s">
        <v>8</v>
      </c>
      <c r="B91" s="15"/>
      <c r="C91" s="12">
        <v>4844.87</v>
      </c>
      <c r="D91" s="12"/>
      <c r="E91" s="12">
        <v>10019.629999999999</v>
      </c>
      <c r="F91" s="12"/>
      <c r="G91" s="12"/>
      <c r="H91" s="12"/>
      <c r="I91" s="12"/>
      <c r="J91" s="12"/>
      <c r="K91" s="12"/>
      <c r="L91" s="12"/>
      <c r="M91" s="12"/>
      <c r="N91" s="12"/>
      <c r="O91" s="12"/>
      <c r="P91" s="12"/>
      <c r="Q91" s="12"/>
      <c r="R91" s="12"/>
      <c r="S91" s="12"/>
      <c r="T91" s="12"/>
      <c r="U91" s="12"/>
      <c r="V91" s="12"/>
      <c r="W91" s="12"/>
      <c r="X91" s="12"/>
      <c r="Y91" s="12"/>
      <c r="Z91" s="21"/>
      <c r="AA91" s="12">
        <f t="shared" si="19"/>
        <v>14864.5</v>
      </c>
      <c r="AB91" s="12">
        <f t="shared" si="20"/>
        <v>15233.15</v>
      </c>
      <c r="AC91" s="13">
        <v>368.65</v>
      </c>
    </row>
    <row r="92" spans="1:29" x14ac:dyDescent="0.25">
      <c r="A92" s="17"/>
      <c r="B92" s="15"/>
      <c r="C92" s="12"/>
      <c r="D92" s="12"/>
      <c r="E92" s="12"/>
      <c r="F92" s="12"/>
      <c r="G92" s="12"/>
      <c r="H92" s="12"/>
      <c r="I92" s="12"/>
      <c r="J92" s="12"/>
      <c r="K92" s="12"/>
      <c r="L92" s="12"/>
      <c r="M92" s="12"/>
      <c r="N92" s="12"/>
      <c r="O92" s="12"/>
      <c r="P92" s="12"/>
      <c r="Q92" s="12"/>
      <c r="R92" s="12"/>
      <c r="S92" s="12"/>
      <c r="T92" s="12"/>
      <c r="U92" s="12"/>
      <c r="V92" s="12"/>
      <c r="W92" s="12"/>
      <c r="X92" s="12"/>
      <c r="Y92" s="12"/>
      <c r="Z92" s="21"/>
      <c r="AA92" s="12"/>
      <c r="AB92" s="12"/>
      <c r="AC92" s="13"/>
    </row>
    <row r="93" spans="1:29" x14ac:dyDescent="0.25">
      <c r="A93" s="17"/>
      <c r="B93" s="15"/>
      <c r="C93" s="12"/>
      <c r="D93" s="12"/>
      <c r="E93" s="12"/>
      <c r="F93" s="12"/>
      <c r="G93" s="12"/>
      <c r="H93" s="12"/>
      <c r="I93" s="12"/>
      <c r="J93" s="12"/>
      <c r="K93" s="12"/>
      <c r="L93" s="12"/>
      <c r="M93" s="12"/>
      <c r="N93" s="12"/>
      <c r="O93" s="12"/>
      <c r="P93" s="12"/>
      <c r="Q93" s="12"/>
      <c r="R93" s="12"/>
      <c r="S93" s="12"/>
      <c r="T93" s="12"/>
      <c r="U93" s="12"/>
      <c r="V93" s="12"/>
      <c r="W93" s="12"/>
      <c r="X93" s="12"/>
      <c r="Y93" s="12"/>
      <c r="Z93" s="21"/>
      <c r="AA93" s="12"/>
      <c r="AB93" s="12"/>
      <c r="AC93" s="13"/>
    </row>
    <row r="94" spans="1:29" x14ac:dyDescent="0.25">
      <c r="A94" s="11" t="s">
        <v>15</v>
      </c>
      <c r="B94" s="15"/>
      <c r="C94" s="12"/>
      <c r="D94" s="12"/>
      <c r="E94" s="12"/>
      <c r="F94" s="12"/>
      <c r="G94" s="12"/>
      <c r="H94" s="12"/>
      <c r="I94" s="12"/>
      <c r="J94" s="12"/>
      <c r="K94" s="12"/>
      <c r="L94" s="12"/>
      <c r="M94" s="12"/>
      <c r="N94" s="12"/>
      <c r="O94" s="12"/>
      <c r="P94" s="12"/>
      <c r="Q94" s="12"/>
      <c r="R94" s="12"/>
      <c r="S94" s="12"/>
      <c r="T94" s="12"/>
      <c r="U94" s="12"/>
      <c r="V94" s="12"/>
      <c r="W94" s="12"/>
      <c r="X94" s="12"/>
      <c r="Y94" s="12"/>
      <c r="Z94" s="21"/>
      <c r="AA94" s="12"/>
      <c r="AB94" s="12"/>
      <c r="AC94" s="13"/>
    </row>
    <row r="95" spans="1:29" x14ac:dyDescent="0.25">
      <c r="A95" s="45" t="s">
        <v>2</v>
      </c>
      <c r="B95" s="15"/>
      <c r="C95" s="12"/>
      <c r="D95" s="12"/>
      <c r="E95" s="12"/>
      <c r="F95" s="12"/>
      <c r="G95" s="12"/>
      <c r="H95" s="12"/>
      <c r="I95" s="12"/>
      <c r="J95" s="12"/>
      <c r="K95" s="12"/>
      <c r="L95" s="12"/>
      <c r="M95" s="12"/>
      <c r="N95" s="12"/>
      <c r="O95" s="12"/>
      <c r="P95" s="12"/>
      <c r="Q95" s="12"/>
      <c r="R95" s="12"/>
      <c r="S95" s="12"/>
      <c r="T95" s="12"/>
      <c r="U95" s="12"/>
      <c r="V95" s="12"/>
      <c r="W95" s="12"/>
      <c r="X95" s="12"/>
      <c r="Y95" s="12"/>
      <c r="Z95" s="21"/>
      <c r="AA95" s="12"/>
      <c r="AB95" s="12"/>
      <c r="AC95" s="13"/>
    </row>
    <row r="96" spans="1:29" x14ac:dyDescent="0.25">
      <c r="A96" s="15" t="s">
        <v>3</v>
      </c>
      <c r="B96" s="15"/>
      <c r="C96" s="12">
        <v>1864245</v>
      </c>
      <c r="D96" s="12"/>
      <c r="E96" s="12">
        <v>1997419.59</v>
      </c>
      <c r="F96" s="12"/>
      <c r="G96" s="12"/>
      <c r="H96" s="12"/>
      <c r="I96" s="12"/>
      <c r="J96" s="12"/>
      <c r="K96" s="12"/>
      <c r="L96" s="12"/>
      <c r="M96" s="12"/>
      <c r="N96" s="12"/>
      <c r="O96" s="12"/>
      <c r="P96" s="12"/>
      <c r="Q96" s="12"/>
      <c r="R96" s="12"/>
      <c r="S96" s="12"/>
      <c r="T96" s="12"/>
      <c r="U96" s="12"/>
      <c r="V96" s="12"/>
      <c r="W96" s="12"/>
      <c r="X96" s="12"/>
      <c r="Y96" s="12"/>
      <c r="Z96" s="21"/>
      <c r="AA96" s="12">
        <f t="shared" ref="AA96:AA101" si="21">SUM(C96:Z96)</f>
        <v>3861664.59</v>
      </c>
      <c r="AB96" s="12">
        <f t="shared" ref="AB96:AB101" si="22">AA96+AC96</f>
        <v>18683614.759999998</v>
      </c>
      <c r="AC96" s="13">
        <v>14821950.17</v>
      </c>
    </row>
    <row r="97" spans="1:29" x14ac:dyDescent="0.25">
      <c r="A97" s="15" t="s">
        <v>4</v>
      </c>
      <c r="B97" s="15"/>
      <c r="C97" s="12">
        <v>150074.47</v>
      </c>
      <c r="D97" s="12"/>
      <c r="E97" s="12">
        <v>337680.11</v>
      </c>
      <c r="F97" s="12"/>
      <c r="G97" s="12"/>
      <c r="H97" s="12"/>
      <c r="I97" s="12"/>
      <c r="J97" s="12"/>
      <c r="K97" s="12"/>
      <c r="L97" s="12"/>
      <c r="M97" s="12"/>
      <c r="N97" s="12"/>
      <c r="O97" s="12"/>
      <c r="P97" s="12"/>
      <c r="Q97" s="12"/>
      <c r="R97" s="12"/>
      <c r="S97" s="12"/>
      <c r="T97" s="12"/>
      <c r="U97" s="12"/>
      <c r="V97" s="12"/>
      <c r="W97" s="12"/>
      <c r="X97" s="12"/>
      <c r="Y97" s="12"/>
      <c r="Z97" s="21"/>
      <c r="AA97" s="12">
        <f t="shared" si="21"/>
        <v>487754.57999999996</v>
      </c>
      <c r="AB97" s="12">
        <f t="shared" si="22"/>
        <v>648755.21</v>
      </c>
      <c r="AC97" s="13">
        <v>161000.63</v>
      </c>
    </row>
    <row r="98" spans="1:29" x14ac:dyDescent="0.25">
      <c r="A98" s="15" t="s">
        <v>5</v>
      </c>
      <c r="B98" s="15"/>
      <c r="C98" s="12">
        <v>0</v>
      </c>
      <c r="D98" s="12"/>
      <c r="E98" s="12">
        <v>0</v>
      </c>
      <c r="F98" s="12"/>
      <c r="G98" s="12"/>
      <c r="H98" s="12"/>
      <c r="I98" s="12"/>
      <c r="J98" s="12"/>
      <c r="K98" s="12"/>
      <c r="L98" s="12"/>
      <c r="M98" s="12"/>
      <c r="N98" s="12"/>
      <c r="O98" s="12"/>
      <c r="P98" s="12"/>
      <c r="Q98" s="12"/>
      <c r="R98" s="12"/>
      <c r="S98" s="12"/>
      <c r="T98" s="12"/>
      <c r="U98" s="12"/>
      <c r="V98" s="12"/>
      <c r="W98" s="12"/>
      <c r="X98" s="12"/>
      <c r="Y98" s="12"/>
      <c r="Z98" s="21"/>
      <c r="AA98" s="12">
        <f t="shared" si="21"/>
        <v>0</v>
      </c>
      <c r="AB98" s="12">
        <f t="shared" si="22"/>
        <v>0</v>
      </c>
      <c r="AC98" s="13">
        <v>0</v>
      </c>
    </row>
    <row r="99" spans="1:29" x14ac:dyDescent="0.25">
      <c r="A99" s="15" t="s">
        <v>6</v>
      </c>
      <c r="B99" s="15"/>
      <c r="C99" s="12">
        <v>150074.47</v>
      </c>
      <c r="D99" s="12"/>
      <c r="E99" s="12">
        <v>337680.11</v>
      </c>
      <c r="F99" s="12"/>
      <c r="G99" s="12"/>
      <c r="H99" s="12"/>
      <c r="I99" s="12"/>
      <c r="J99" s="12"/>
      <c r="K99" s="12"/>
      <c r="L99" s="12"/>
      <c r="M99" s="12"/>
      <c r="N99" s="12"/>
      <c r="O99" s="12"/>
      <c r="P99" s="12"/>
      <c r="Q99" s="12"/>
      <c r="R99" s="12"/>
      <c r="S99" s="12"/>
      <c r="T99" s="12"/>
      <c r="U99" s="12"/>
      <c r="V99" s="12"/>
      <c r="W99" s="12"/>
      <c r="X99" s="12"/>
      <c r="Y99" s="12"/>
      <c r="Z99" s="21"/>
      <c r="AA99" s="12">
        <f t="shared" si="21"/>
        <v>487754.57999999996</v>
      </c>
      <c r="AB99" s="12">
        <f t="shared" si="22"/>
        <v>2161226.91</v>
      </c>
      <c r="AC99" s="13">
        <v>1673472.33</v>
      </c>
    </row>
    <row r="100" spans="1:29" x14ac:dyDescent="0.25">
      <c r="A100" s="15" t="s">
        <v>7</v>
      </c>
      <c r="B100" s="15"/>
      <c r="C100" s="12">
        <v>51025.32</v>
      </c>
      <c r="D100" s="12"/>
      <c r="E100" s="12">
        <v>114811.24</v>
      </c>
      <c r="F100" s="12"/>
      <c r="G100" s="12"/>
      <c r="H100" s="12"/>
      <c r="I100" s="12"/>
      <c r="J100" s="12"/>
      <c r="K100" s="12"/>
      <c r="L100" s="12"/>
      <c r="M100" s="12"/>
      <c r="N100" s="12"/>
      <c r="O100" s="12"/>
      <c r="P100" s="12"/>
      <c r="Q100" s="12"/>
      <c r="R100" s="12"/>
      <c r="S100" s="12"/>
      <c r="T100" s="12"/>
      <c r="U100" s="12"/>
      <c r="V100" s="12"/>
      <c r="W100" s="12"/>
      <c r="X100" s="12"/>
      <c r="Y100" s="12"/>
      <c r="Z100" s="21"/>
      <c r="AA100" s="12">
        <f t="shared" si="21"/>
        <v>165836.56</v>
      </c>
      <c r="AB100" s="12">
        <f t="shared" si="22"/>
        <v>734817.1399999999</v>
      </c>
      <c r="AC100" s="13">
        <v>568980.57999999996</v>
      </c>
    </row>
    <row r="101" spans="1:29" x14ac:dyDescent="0.25">
      <c r="A101" s="17" t="s">
        <v>8</v>
      </c>
      <c r="B101" s="15"/>
      <c r="C101" s="12">
        <v>3001.49</v>
      </c>
      <c r="D101" s="12"/>
      <c r="E101" s="12">
        <v>6753.6</v>
      </c>
      <c r="F101" s="12"/>
      <c r="G101" s="12"/>
      <c r="H101" s="12"/>
      <c r="I101" s="12"/>
      <c r="J101" s="12"/>
      <c r="K101" s="12"/>
      <c r="L101" s="12"/>
      <c r="M101" s="12"/>
      <c r="N101" s="12"/>
      <c r="O101" s="12"/>
      <c r="P101" s="12"/>
      <c r="Q101" s="12"/>
      <c r="R101" s="12"/>
      <c r="S101" s="12"/>
      <c r="T101" s="12"/>
      <c r="U101" s="12"/>
      <c r="V101" s="12"/>
      <c r="W101" s="12"/>
      <c r="X101" s="12"/>
      <c r="Y101" s="12"/>
      <c r="Z101" s="21"/>
      <c r="AA101" s="12">
        <f t="shared" si="21"/>
        <v>9755.09</v>
      </c>
      <c r="AB101" s="12">
        <f t="shared" si="22"/>
        <v>43224.540000000008</v>
      </c>
      <c r="AC101" s="13">
        <v>33469.450000000004</v>
      </c>
    </row>
    <row r="102" spans="1:29" x14ac:dyDescent="0.25">
      <c r="A102" s="45" t="s">
        <v>9</v>
      </c>
      <c r="B102" s="15"/>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21"/>
      <c r="AA102" s="12"/>
      <c r="AB102" s="12"/>
      <c r="AC102" s="13"/>
    </row>
    <row r="103" spans="1:29" x14ac:dyDescent="0.25">
      <c r="A103" s="15" t="s">
        <v>3</v>
      </c>
      <c r="B103" s="15"/>
      <c r="C103" s="12">
        <v>1864245</v>
      </c>
      <c r="D103" s="12"/>
      <c r="E103" s="12">
        <v>1997419.59</v>
      </c>
      <c r="F103" s="12"/>
      <c r="G103" s="12"/>
      <c r="H103" s="12"/>
      <c r="I103" s="12"/>
      <c r="J103" s="12"/>
      <c r="K103" s="12"/>
      <c r="L103" s="12"/>
      <c r="M103" s="12"/>
      <c r="N103" s="12"/>
      <c r="O103" s="12"/>
      <c r="P103" s="12"/>
      <c r="Q103" s="12"/>
      <c r="R103" s="12"/>
      <c r="S103" s="12"/>
      <c r="T103" s="12"/>
      <c r="U103" s="12"/>
      <c r="V103" s="12"/>
      <c r="W103" s="12"/>
      <c r="X103" s="12"/>
      <c r="Y103" s="12"/>
      <c r="Z103" s="21"/>
      <c r="AA103" s="12">
        <f>SUM(C103:Z103)</f>
        <v>3861664.59</v>
      </c>
      <c r="AB103" s="12">
        <f t="shared" ref="AB103:AB106" si="23">AA103+AC103</f>
        <v>6323958.3200000003</v>
      </c>
      <c r="AC103" s="13">
        <v>2462293.73</v>
      </c>
    </row>
    <row r="104" spans="1:29" x14ac:dyDescent="0.25">
      <c r="A104" s="15" t="s">
        <v>6</v>
      </c>
      <c r="B104" s="15"/>
      <c r="C104" s="12">
        <v>150074.47</v>
      </c>
      <c r="D104" s="12"/>
      <c r="E104" s="12">
        <v>337680.11</v>
      </c>
      <c r="F104" s="12"/>
      <c r="G104" s="12"/>
      <c r="H104" s="12"/>
      <c r="I104" s="12"/>
      <c r="J104" s="12"/>
      <c r="K104" s="12"/>
      <c r="L104" s="12"/>
      <c r="M104" s="12"/>
      <c r="N104" s="12"/>
      <c r="O104" s="12"/>
      <c r="P104" s="12"/>
      <c r="Q104" s="12"/>
      <c r="R104" s="12"/>
      <c r="S104" s="12"/>
      <c r="T104" s="12"/>
      <c r="U104" s="12"/>
      <c r="V104" s="12"/>
      <c r="W104" s="12"/>
      <c r="X104" s="12"/>
      <c r="Y104" s="12"/>
      <c r="Z104" s="21"/>
      <c r="AA104" s="12">
        <f>SUM(C104:Z104)</f>
        <v>487754.57999999996</v>
      </c>
      <c r="AB104" s="12">
        <f t="shared" si="23"/>
        <v>648755.21</v>
      </c>
      <c r="AC104" s="13">
        <v>161000.63</v>
      </c>
    </row>
    <row r="105" spans="1:29" x14ac:dyDescent="0.25">
      <c r="A105" s="15" t="s">
        <v>13</v>
      </c>
      <c r="B105" s="15"/>
      <c r="C105" s="12">
        <v>51025.32</v>
      </c>
      <c r="D105" s="12"/>
      <c r="E105" s="12">
        <v>114811.24</v>
      </c>
      <c r="F105" s="12"/>
      <c r="G105" s="12"/>
      <c r="H105" s="12"/>
      <c r="I105" s="12"/>
      <c r="J105" s="12"/>
      <c r="K105" s="12"/>
      <c r="L105" s="12"/>
      <c r="M105" s="12"/>
      <c r="N105" s="12"/>
      <c r="O105" s="12"/>
      <c r="P105" s="12"/>
      <c r="Q105" s="12"/>
      <c r="R105" s="12"/>
      <c r="S105" s="12"/>
      <c r="T105" s="12"/>
      <c r="U105" s="12"/>
      <c r="V105" s="12"/>
      <c r="W105" s="12"/>
      <c r="X105" s="12"/>
      <c r="Y105" s="12"/>
      <c r="Z105" s="21"/>
      <c r="AA105" s="12">
        <f>SUM(C105:Z105)</f>
        <v>165836.56</v>
      </c>
      <c r="AB105" s="12">
        <f t="shared" si="23"/>
        <v>220576.77</v>
      </c>
      <c r="AC105" s="13">
        <v>54740.21</v>
      </c>
    </row>
    <row r="106" spans="1:29" x14ac:dyDescent="0.25">
      <c r="A106" s="17" t="s">
        <v>8</v>
      </c>
      <c r="B106" s="15"/>
      <c r="C106" s="12">
        <v>3001.49</v>
      </c>
      <c r="D106" s="12"/>
      <c r="E106" s="12">
        <v>6753.6</v>
      </c>
      <c r="F106" s="12"/>
      <c r="G106" s="12"/>
      <c r="H106" s="12"/>
      <c r="I106" s="12"/>
      <c r="J106" s="12"/>
      <c r="K106" s="12"/>
      <c r="L106" s="12"/>
      <c r="M106" s="12"/>
      <c r="N106" s="12"/>
      <c r="O106" s="12"/>
      <c r="P106" s="12"/>
      <c r="Q106" s="12"/>
      <c r="R106" s="12"/>
      <c r="S106" s="12"/>
      <c r="T106" s="12"/>
      <c r="U106" s="12"/>
      <c r="V106" s="12"/>
      <c r="W106" s="12"/>
      <c r="X106" s="12"/>
      <c r="Y106" s="12"/>
      <c r="Z106" s="21"/>
      <c r="AA106" s="12">
        <f>SUM(C106:Z106)</f>
        <v>9755.09</v>
      </c>
      <c r="AB106" s="12">
        <f t="shared" si="23"/>
        <v>12975.1</v>
      </c>
      <c r="AC106" s="13">
        <v>3220.01</v>
      </c>
    </row>
    <row r="107" spans="1:29" x14ac:dyDescent="0.25">
      <c r="A107" s="45" t="s">
        <v>10</v>
      </c>
      <c r="B107" s="15"/>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21"/>
      <c r="AA107" s="12"/>
      <c r="AB107" s="12"/>
      <c r="AC107" s="13"/>
    </row>
    <row r="108" spans="1:29" x14ac:dyDescent="0.25">
      <c r="A108" s="15" t="s">
        <v>3</v>
      </c>
      <c r="B108" s="15"/>
      <c r="C108" s="12">
        <v>0</v>
      </c>
      <c r="D108" s="12"/>
      <c r="E108" s="12">
        <v>0</v>
      </c>
      <c r="F108" s="12"/>
      <c r="G108" s="12"/>
      <c r="H108" s="12"/>
      <c r="I108" s="12"/>
      <c r="J108" s="12"/>
      <c r="K108" s="12"/>
      <c r="L108" s="12"/>
      <c r="M108" s="12"/>
      <c r="N108" s="12"/>
      <c r="O108" s="12"/>
      <c r="P108" s="12"/>
      <c r="Q108" s="12"/>
      <c r="R108" s="12"/>
      <c r="S108" s="12"/>
      <c r="T108" s="12"/>
      <c r="U108" s="12"/>
      <c r="V108" s="12"/>
      <c r="W108" s="12"/>
      <c r="X108" s="12"/>
      <c r="Y108" s="12"/>
      <c r="Z108" s="21"/>
      <c r="AA108" s="12">
        <f t="shared" ref="AA108:AA113" si="24">SUM(C108:Z108)</f>
        <v>0</v>
      </c>
      <c r="AB108" s="12">
        <f t="shared" ref="AB108:AB113" si="25">AA108+AC108</f>
        <v>0</v>
      </c>
      <c r="AC108" s="13">
        <v>0</v>
      </c>
    </row>
    <row r="109" spans="1:29" x14ac:dyDescent="0.25">
      <c r="A109" s="15" t="s">
        <v>4</v>
      </c>
      <c r="B109" s="15"/>
      <c r="C109" s="12">
        <v>0</v>
      </c>
      <c r="D109" s="12"/>
      <c r="E109" s="12">
        <v>0</v>
      </c>
      <c r="F109" s="12"/>
      <c r="G109" s="12"/>
      <c r="H109" s="12"/>
      <c r="I109" s="12"/>
      <c r="J109" s="12"/>
      <c r="K109" s="12"/>
      <c r="L109" s="12"/>
      <c r="M109" s="12"/>
      <c r="N109" s="12"/>
      <c r="O109" s="12"/>
      <c r="P109" s="12"/>
      <c r="Q109" s="12"/>
      <c r="R109" s="12"/>
      <c r="S109" s="12"/>
      <c r="T109" s="12"/>
      <c r="U109" s="12"/>
      <c r="V109" s="12"/>
      <c r="W109" s="12"/>
      <c r="X109" s="12"/>
      <c r="Y109" s="12"/>
      <c r="Z109" s="21"/>
      <c r="AA109" s="12">
        <f t="shared" si="24"/>
        <v>0</v>
      </c>
      <c r="AB109" s="12">
        <f t="shared" si="25"/>
        <v>0</v>
      </c>
      <c r="AC109" s="13">
        <v>0</v>
      </c>
    </row>
    <row r="110" spans="1:29" x14ac:dyDescent="0.25">
      <c r="A110" s="15" t="s">
        <v>5</v>
      </c>
      <c r="B110" s="15"/>
      <c r="C110" s="12">
        <v>0</v>
      </c>
      <c r="D110" s="12"/>
      <c r="E110" s="12">
        <v>0</v>
      </c>
      <c r="F110" s="12"/>
      <c r="G110" s="12"/>
      <c r="H110" s="12"/>
      <c r="I110" s="12"/>
      <c r="J110" s="12"/>
      <c r="K110" s="12"/>
      <c r="L110" s="12"/>
      <c r="M110" s="12"/>
      <c r="N110" s="12"/>
      <c r="O110" s="12"/>
      <c r="P110" s="12"/>
      <c r="Q110" s="12"/>
      <c r="R110" s="12"/>
      <c r="S110" s="12"/>
      <c r="T110" s="12"/>
      <c r="U110" s="12"/>
      <c r="V110" s="12"/>
      <c r="W110" s="12"/>
      <c r="X110" s="12"/>
      <c r="Y110" s="12"/>
      <c r="Z110" s="21"/>
      <c r="AA110" s="12">
        <f t="shared" si="24"/>
        <v>0</v>
      </c>
      <c r="AB110" s="12">
        <f t="shared" si="25"/>
        <v>0</v>
      </c>
      <c r="AC110" s="13">
        <v>0</v>
      </c>
    </row>
    <row r="111" spans="1:29" x14ac:dyDescent="0.25">
      <c r="A111" s="15" t="s">
        <v>6</v>
      </c>
      <c r="B111" s="15"/>
      <c r="C111" s="12">
        <v>0</v>
      </c>
      <c r="D111" s="12"/>
      <c r="E111" s="12">
        <v>0</v>
      </c>
      <c r="F111" s="12"/>
      <c r="G111" s="12"/>
      <c r="H111" s="12"/>
      <c r="I111" s="12"/>
      <c r="J111" s="12"/>
      <c r="K111" s="12"/>
      <c r="L111" s="12"/>
      <c r="M111" s="12"/>
      <c r="N111" s="12"/>
      <c r="O111" s="12"/>
      <c r="P111" s="12"/>
      <c r="Q111" s="12"/>
      <c r="R111" s="12"/>
      <c r="S111" s="12"/>
      <c r="T111" s="12"/>
      <c r="U111" s="12"/>
      <c r="V111" s="12"/>
      <c r="W111" s="12"/>
      <c r="X111" s="12"/>
      <c r="Y111" s="12"/>
      <c r="Z111" s="21"/>
      <c r="AA111" s="12">
        <f t="shared" si="24"/>
        <v>0</v>
      </c>
      <c r="AB111" s="12">
        <f t="shared" si="25"/>
        <v>0</v>
      </c>
      <c r="AC111" s="13">
        <v>0</v>
      </c>
    </row>
    <row r="112" spans="1:29" x14ac:dyDescent="0.25">
      <c r="A112" s="15" t="s">
        <v>13</v>
      </c>
      <c r="B112" s="15"/>
      <c r="C112" s="12">
        <v>0</v>
      </c>
      <c r="D112" s="12"/>
      <c r="E112" s="12">
        <v>0</v>
      </c>
      <c r="F112" s="12"/>
      <c r="G112" s="12"/>
      <c r="H112" s="12"/>
      <c r="I112" s="12"/>
      <c r="J112" s="12"/>
      <c r="K112" s="12"/>
      <c r="L112" s="12"/>
      <c r="M112" s="12"/>
      <c r="N112" s="12"/>
      <c r="O112" s="12"/>
      <c r="P112" s="12"/>
      <c r="Q112" s="12"/>
      <c r="R112" s="12"/>
      <c r="S112" s="12"/>
      <c r="T112" s="12"/>
      <c r="U112" s="12"/>
      <c r="V112" s="12"/>
      <c r="W112" s="12"/>
      <c r="X112" s="12"/>
      <c r="Y112" s="12"/>
      <c r="Z112" s="21"/>
      <c r="AA112" s="12">
        <f t="shared" si="24"/>
        <v>0</v>
      </c>
      <c r="AB112" s="12">
        <f t="shared" si="25"/>
        <v>0</v>
      </c>
      <c r="AC112" s="13">
        <v>0</v>
      </c>
    </row>
    <row r="113" spans="1:29" x14ac:dyDescent="0.25">
      <c r="A113" s="17" t="s">
        <v>8</v>
      </c>
      <c r="B113" s="15"/>
      <c r="C113" s="12">
        <v>0</v>
      </c>
      <c r="D113" s="12"/>
      <c r="E113" s="12">
        <v>0</v>
      </c>
      <c r="F113" s="12"/>
      <c r="G113" s="12"/>
      <c r="H113" s="12"/>
      <c r="I113" s="12"/>
      <c r="J113" s="12"/>
      <c r="K113" s="12"/>
      <c r="L113" s="12"/>
      <c r="M113" s="12"/>
      <c r="N113" s="12"/>
      <c r="O113" s="12"/>
      <c r="P113" s="12"/>
      <c r="Q113" s="12"/>
      <c r="R113" s="12"/>
      <c r="S113" s="12"/>
      <c r="T113" s="12"/>
      <c r="U113" s="12"/>
      <c r="V113" s="12"/>
      <c r="W113" s="12"/>
      <c r="X113" s="12"/>
      <c r="Y113" s="12"/>
      <c r="Z113" s="21"/>
      <c r="AA113" s="12">
        <f t="shared" si="24"/>
        <v>0</v>
      </c>
      <c r="AB113" s="12">
        <f t="shared" si="25"/>
        <v>0</v>
      </c>
      <c r="AC113" s="13">
        <v>0</v>
      </c>
    </row>
    <row r="114" spans="1:29" x14ac:dyDescent="0.25">
      <c r="A114" s="17"/>
      <c r="B114" s="15"/>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21"/>
      <c r="AA114" s="12"/>
      <c r="AB114" s="12"/>
      <c r="AC114" s="13"/>
    </row>
    <row r="115" spans="1:29" x14ac:dyDescent="0.25">
      <c r="B115" s="15"/>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21"/>
      <c r="AA115" s="12"/>
      <c r="AB115" s="12"/>
      <c r="AC115" s="13"/>
    </row>
    <row r="116" spans="1:29" x14ac:dyDescent="0.25">
      <c r="A116" s="11" t="s">
        <v>16</v>
      </c>
      <c r="B116" s="15"/>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21"/>
      <c r="AA116" s="12"/>
      <c r="AB116" s="12"/>
      <c r="AC116" s="13"/>
    </row>
    <row r="117" spans="1:29" x14ac:dyDescent="0.25">
      <c r="A117" s="45" t="s">
        <v>2</v>
      </c>
      <c r="B117" s="15"/>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21"/>
      <c r="AA117" s="12"/>
      <c r="AB117" s="12"/>
      <c r="AC117" s="13"/>
    </row>
    <row r="118" spans="1:29" x14ac:dyDescent="0.25">
      <c r="A118" s="15" t="s">
        <v>3</v>
      </c>
      <c r="B118" s="15"/>
      <c r="C118" s="12">
        <v>1700923</v>
      </c>
      <c r="D118" s="12"/>
      <c r="E118" s="12">
        <v>1879243</v>
      </c>
      <c r="F118" s="12"/>
      <c r="G118" s="12"/>
      <c r="H118" s="12"/>
      <c r="I118" s="12"/>
      <c r="J118" s="12"/>
      <c r="K118" s="12"/>
      <c r="L118" s="12"/>
      <c r="M118" s="12"/>
      <c r="N118" s="12"/>
      <c r="O118" s="12"/>
      <c r="P118" s="12"/>
      <c r="Q118" s="12"/>
      <c r="R118" s="12"/>
      <c r="S118" s="12"/>
      <c r="T118" s="12"/>
      <c r="U118" s="12"/>
      <c r="V118" s="12"/>
      <c r="W118" s="12"/>
      <c r="X118" s="12"/>
      <c r="Y118" s="12"/>
      <c r="Z118" s="21"/>
      <c r="AA118" s="12">
        <f t="shared" ref="AA118:AA123" si="26">SUM(C118:Z118)</f>
        <v>3580166</v>
      </c>
      <c r="AB118" s="12">
        <f>AA118+AC118</f>
        <v>18500607.199999999</v>
      </c>
      <c r="AC118" s="13">
        <v>14920441.199999999</v>
      </c>
    </row>
    <row r="119" spans="1:29" x14ac:dyDescent="0.25">
      <c r="A119" s="15" t="s">
        <v>4</v>
      </c>
      <c r="B119" s="15"/>
      <c r="C119" s="12">
        <v>186573.79</v>
      </c>
      <c r="D119" s="12"/>
      <c r="E119" s="12">
        <v>251296.39</v>
      </c>
      <c r="F119" s="12"/>
      <c r="G119" s="12"/>
      <c r="H119" s="12"/>
      <c r="I119" s="12"/>
      <c r="J119" s="12"/>
      <c r="K119" s="12"/>
      <c r="L119" s="12"/>
      <c r="M119" s="12"/>
      <c r="N119" s="12"/>
      <c r="O119" s="12"/>
      <c r="P119" s="12"/>
      <c r="Q119" s="12"/>
      <c r="R119" s="12"/>
      <c r="S119" s="12"/>
      <c r="T119" s="12"/>
      <c r="U119" s="12"/>
      <c r="V119" s="12"/>
      <c r="W119" s="12"/>
      <c r="X119" s="12"/>
      <c r="Y119" s="12"/>
      <c r="Z119" s="21"/>
      <c r="AA119" s="12">
        <f t="shared" si="26"/>
        <v>437870.18000000005</v>
      </c>
      <c r="AB119" s="12">
        <f t="shared" ref="AB119:AB123" si="27">AA119+AC119</f>
        <v>573291</v>
      </c>
      <c r="AC119" s="13">
        <v>135420.82</v>
      </c>
    </row>
    <row r="120" spans="1:29" x14ac:dyDescent="0.25">
      <c r="A120" s="15" t="s">
        <v>5</v>
      </c>
      <c r="B120" s="15"/>
      <c r="C120" s="12">
        <v>0</v>
      </c>
      <c r="D120" s="12"/>
      <c r="E120" s="12">
        <v>0</v>
      </c>
      <c r="F120" s="12"/>
      <c r="G120" s="12"/>
      <c r="H120" s="12"/>
      <c r="I120" s="12"/>
      <c r="J120" s="12"/>
      <c r="K120" s="12"/>
      <c r="L120" s="12"/>
      <c r="M120" s="12"/>
      <c r="N120" s="12"/>
      <c r="O120" s="12"/>
      <c r="P120" s="12"/>
      <c r="Q120" s="12"/>
      <c r="R120" s="12"/>
      <c r="S120" s="12"/>
      <c r="T120" s="12"/>
      <c r="U120" s="12"/>
      <c r="V120" s="12"/>
      <c r="W120" s="12"/>
      <c r="X120" s="12"/>
      <c r="Y120" s="12"/>
      <c r="Z120" s="21"/>
      <c r="AA120" s="12">
        <f t="shared" si="26"/>
        <v>0</v>
      </c>
      <c r="AB120" s="12">
        <f t="shared" si="27"/>
        <v>0</v>
      </c>
      <c r="AC120" s="13">
        <v>0</v>
      </c>
    </row>
    <row r="121" spans="1:29" x14ac:dyDescent="0.25">
      <c r="A121" s="15" t="s">
        <v>6</v>
      </c>
      <c r="B121" s="15"/>
      <c r="C121" s="12">
        <v>186573.79</v>
      </c>
      <c r="D121" s="12"/>
      <c r="E121" s="12">
        <v>251296.39</v>
      </c>
      <c r="F121" s="12"/>
      <c r="G121" s="12"/>
      <c r="H121" s="12"/>
      <c r="I121" s="12"/>
      <c r="J121" s="12"/>
      <c r="K121" s="12"/>
      <c r="L121" s="12"/>
      <c r="M121" s="12"/>
      <c r="N121" s="12"/>
      <c r="O121" s="12"/>
      <c r="P121" s="12"/>
      <c r="Q121" s="12"/>
      <c r="R121" s="12"/>
      <c r="S121" s="12"/>
      <c r="T121" s="12"/>
      <c r="U121" s="12"/>
      <c r="V121" s="12"/>
      <c r="W121" s="12"/>
      <c r="X121" s="12"/>
      <c r="Y121" s="12"/>
      <c r="Z121" s="21"/>
      <c r="AA121" s="12">
        <f t="shared" si="26"/>
        <v>437870.18000000005</v>
      </c>
      <c r="AB121" s="12">
        <f t="shared" si="27"/>
        <v>1561646.88</v>
      </c>
      <c r="AC121" s="13">
        <v>1123776.7</v>
      </c>
    </row>
    <row r="122" spans="1:29" x14ac:dyDescent="0.25">
      <c r="A122" s="15" t="s">
        <v>7</v>
      </c>
      <c r="B122" s="15"/>
      <c r="C122" s="12">
        <v>63435.09</v>
      </c>
      <c r="D122" s="12"/>
      <c r="E122" s="12">
        <v>85440.77</v>
      </c>
      <c r="F122" s="12"/>
      <c r="G122" s="12"/>
      <c r="H122" s="12"/>
      <c r="I122" s="12"/>
      <c r="J122" s="12"/>
      <c r="K122" s="12"/>
      <c r="L122" s="12"/>
      <c r="M122" s="12"/>
      <c r="N122" s="12"/>
      <c r="O122" s="12"/>
      <c r="P122" s="12"/>
      <c r="Q122" s="12"/>
      <c r="R122" s="12"/>
      <c r="S122" s="12"/>
      <c r="T122" s="12"/>
      <c r="U122" s="12"/>
      <c r="V122" s="12"/>
      <c r="W122" s="12"/>
      <c r="X122" s="12"/>
      <c r="Y122" s="12"/>
      <c r="Z122" s="21"/>
      <c r="AA122" s="12">
        <f t="shared" si="26"/>
        <v>148875.85999999999</v>
      </c>
      <c r="AB122" s="12">
        <f t="shared" si="27"/>
        <v>530959.92999999993</v>
      </c>
      <c r="AC122" s="13">
        <v>382084.07</v>
      </c>
    </row>
    <row r="123" spans="1:29" x14ac:dyDescent="0.25">
      <c r="A123" s="17" t="s">
        <v>8</v>
      </c>
      <c r="B123" s="15"/>
      <c r="C123" s="12">
        <v>3731.48</v>
      </c>
      <c r="D123" s="12"/>
      <c r="E123" s="12">
        <v>5025.93</v>
      </c>
      <c r="F123" s="12"/>
      <c r="G123" s="12"/>
      <c r="H123" s="12"/>
      <c r="I123" s="12"/>
      <c r="J123" s="12"/>
      <c r="K123" s="12"/>
      <c r="L123" s="12"/>
      <c r="M123" s="12"/>
      <c r="N123" s="12"/>
      <c r="O123" s="12"/>
      <c r="P123" s="12"/>
      <c r="Q123" s="12"/>
      <c r="R123" s="12"/>
      <c r="S123" s="12"/>
      <c r="T123" s="12"/>
      <c r="U123" s="12"/>
      <c r="V123" s="12"/>
      <c r="W123" s="12"/>
      <c r="X123" s="12"/>
      <c r="Y123" s="12"/>
      <c r="Z123" s="21"/>
      <c r="AA123" s="12">
        <f t="shared" si="26"/>
        <v>8757.41</v>
      </c>
      <c r="AB123" s="12">
        <f t="shared" si="27"/>
        <v>31232.920000000002</v>
      </c>
      <c r="AC123" s="13">
        <v>22475.510000000002</v>
      </c>
    </row>
    <row r="124" spans="1:29" x14ac:dyDescent="0.25">
      <c r="A124" s="45" t="s">
        <v>9</v>
      </c>
      <c r="B124" s="15"/>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21"/>
      <c r="AA124" s="12"/>
      <c r="AB124" s="12"/>
      <c r="AC124" s="13"/>
    </row>
    <row r="125" spans="1:29" x14ac:dyDescent="0.25">
      <c r="A125" s="15" t="s">
        <v>3</v>
      </c>
      <c r="B125" s="15"/>
      <c r="C125" s="12">
        <v>1700923</v>
      </c>
      <c r="D125" s="12"/>
      <c r="E125" s="12">
        <v>1879243</v>
      </c>
      <c r="F125" s="12"/>
      <c r="G125" s="12"/>
      <c r="H125" s="12"/>
      <c r="I125" s="12"/>
      <c r="J125" s="12"/>
      <c r="K125" s="12"/>
      <c r="L125" s="12"/>
      <c r="M125" s="12"/>
      <c r="N125" s="12"/>
      <c r="O125" s="12"/>
      <c r="P125" s="12"/>
      <c r="Q125" s="12"/>
      <c r="R125" s="12"/>
      <c r="S125" s="12"/>
      <c r="T125" s="12"/>
      <c r="U125" s="12"/>
      <c r="V125" s="12"/>
      <c r="W125" s="12"/>
      <c r="X125" s="12"/>
      <c r="Y125" s="12"/>
      <c r="Z125" s="21"/>
      <c r="AA125" s="12">
        <f>SUM(C125:Z125)</f>
        <v>3580166</v>
      </c>
      <c r="AB125" s="12">
        <f t="shared" ref="AB125:AB128" si="28">AA125+AC125</f>
        <v>5831880</v>
      </c>
      <c r="AC125" s="13">
        <v>2251714</v>
      </c>
    </row>
    <row r="126" spans="1:29" x14ac:dyDescent="0.25">
      <c r="A126" s="15" t="s">
        <v>6</v>
      </c>
      <c r="B126" s="15"/>
      <c r="C126" s="12">
        <v>186573.79</v>
      </c>
      <c r="D126" s="12"/>
      <c r="E126" s="12">
        <v>251296.39</v>
      </c>
      <c r="F126" s="12"/>
      <c r="G126" s="12"/>
      <c r="H126" s="12"/>
      <c r="I126" s="12"/>
      <c r="J126" s="12"/>
      <c r="K126" s="12"/>
      <c r="L126" s="12"/>
      <c r="M126" s="12"/>
      <c r="N126" s="12"/>
      <c r="O126" s="12"/>
      <c r="P126" s="12"/>
      <c r="Q126" s="12"/>
      <c r="R126" s="12"/>
      <c r="S126" s="12"/>
      <c r="T126" s="12"/>
      <c r="U126" s="12"/>
      <c r="V126" s="12"/>
      <c r="W126" s="12"/>
      <c r="X126" s="12"/>
      <c r="Y126" s="12"/>
      <c r="Z126" s="21"/>
      <c r="AA126" s="12">
        <f>SUM(C126:Z126)</f>
        <v>437870.18000000005</v>
      </c>
      <c r="AB126" s="12">
        <f t="shared" si="28"/>
        <v>573291</v>
      </c>
      <c r="AC126" s="13">
        <v>135420.82</v>
      </c>
    </row>
    <row r="127" spans="1:29" x14ac:dyDescent="0.25">
      <c r="A127" s="15" t="s">
        <v>13</v>
      </c>
      <c r="B127" s="15"/>
      <c r="C127" s="12">
        <v>63435.09</v>
      </c>
      <c r="D127" s="12"/>
      <c r="E127" s="12">
        <v>85440.77</v>
      </c>
      <c r="F127" s="12"/>
      <c r="G127" s="12"/>
      <c r="H127" s="12"/>
      <c r="I127" s="12"/>
      <c r="J127" s="12"/>
      <c r="K127" s="12"/>
      <c r="L127" s="12"/>
      <c r="M127" s="12"/>
      <c r="N127" s="12"/>
      <c r="O127" s="12"/>
      <c r="P127" s="12"/>
      <c r="Q127" s="12"/>
      <c r="R127" s="12"/>
      <c r="S127" s="12"/>
      <c r="T127" s="12"/>
      <c r="U127" s="12"/>
      <c r="V127" s="12"/>
      <c r="W127" s="12"/>
      <c r="X127" s="12"/>
      <c r="Y127" s="12"/>
      <c r="Z127" s="21"/>
      <c r="AA127" s="12">
        <f>SUM(C127:Z127)</f>
        <v>148875.85999999999</v>
      </c>
      <c r="AB127" s="12">
        <f t="shared" si="28"/>
        <v>194918.94</v>
      </c>
      <c r="AC127" s="13">
        <v>46043.08</v>
      </c>
    </row>
    <row r="128" spans="1:29" x14ac:dyDescent="0.25">
      <c r="A128" s="17" t="s">
        <v>8</v>
      </c>
      <c r="B128" s="15"/>
      <c r="C128" s="12">
        <v>3731.48</v>
      </c>
      <c r="D128" s="12"/>
      <c r="E128" s="12">
        <v>5025.93</v>
      </c>
      <c r="F128" s="12"/>
      <c r="G128" s="12"/>
      <c r="H128" s="12"/>
      <c r="I128" s="12"/>
      <c r="J128" s="12"/>
      <c r="K128" s="12"/>
      <c r="L128" s="12"/>
      <c r="M128" s="12"/>
      <c r="N128" s="12"/>
      <c r="O128" s="12"/>
      <c r="P128" s="12"/>
      <c r="Q128" s="12"/>
      <c r="R128" s="12"/>
      <c r="S128" s="12"/>
      <c r="T128" s="12"/>
      <c r="U128" s="12"/>
      <c r="V128" s="12"/>
      <c r="W128" s="12"/>
      <c r="X128" s="12"/>
      <c r="Y128" s="12"/>
      <c r="Z128" s="21"/>
      <c r="AA128" s="12">
        <f>SUM(C128:Z128)</f>
        <v>8757.41</v>
      </c>
      <c r="AB128" s="12">
        <f t="shared" si="28"/>
        <v>11465.83</v>
      </c>
      <c r="AC128" s="13">
        <v>2708.42</v>
      </c>
    </row>
    <row r="129" spans="1:29" x14ac:dyDescent="0.25">
      <c r="A129" s="45" t="s">
        <v>10</v>
      </c>
      <c r="B129" s="15"/>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21"/>
      <c r="AA129" s="12"/>
      <c r="AB129" s="12"/>
      <c r="AC129" s="13"/>
    </row>
    <row r="130" spans="1:29" x14ac:dyDescent="0.25">
      <c r="A130" s="15" t="s">
        <v>3</v>
      </c>
      <c r="B130" s="15"/>
      <c r="C130" s="12">
        <v>0</v>
      </c>
      <c r="D130" s="12"/>
      <c r="E130" s="12">
        <v>0</v>
      </c>
      <c r="F130" s="12"/>
      <c r="G130" s="12"/>
      <c r="H130" s="12"/>
      <c r="I130" s="12"/>
      <c r="J130" s="12"/>
      <c r="K130" s="12"/>
      <c r="L130" s="12"/>
      <c r="M130" s="12"/>
      <c r="N130" s="12"/>
      <c r="O130" s="12"/>
      <c r="P130" s="12"/>
      <c r="Q130" s="12"/>
      <c r="R130" s="12"/>
      <c r="S130" s="12"/>
      <c r="T130" s="12"/>
      <c r="U130" s="12"/>
      <c r="V130" s="12"/>
      <c r="W130" s="12"/>
      <c r="X130" s="12"/>
      <c r="Y130" s="12"/>
      <c r="Z130" s="21"/>
      <c r="AA130" s="12">
        <f t="shared" ref="AA130:AA135" si="29">SUM(C130:Z130)</f>
        <v>0</v>
      </c>
      <c r="AB130" s="12">
        <f t="shared" ref="AB130:AB135" si="30">AA130+AC130</f>
        <v>0</v>
      </c>
      <c r="AC130" s="13">
        <v>0</v>
      </c>
    </row>
    <row r="131" spans="1:29" x14ac:dyDescent="0.25">
      <c r="A131" s="15" t="s">
        <v>4</v>
      </c>
      <c r="B131" s="15"/>
      <c r="C131" s="12">
        <v>0</v>
      </c>
      <c r="D131" s="12"/>
      <c r="E131" s="12">
        <v>0</v>
      </c>
      <c r="F131" s="12"/>
      <c r="G131" s="12"/>
      <c r="H131" s="12"/>
      <c r="I131" s="12"/>
      <c r="J131" s="12"/>
      <c r="K131" s="12"/>
      <c r="L131" s="12"/>
      <c r="M131" s="12"/>
      <c r="N131" s="12"/>
      <c r="O131" s="12"/>
      <c r="P131" s="12"/>
      <c r="Q131" s="12"/>
      <c r="R131" s="12"/>
      <c r="S131" s="12"/>
      <c r="T131" s="12"/>
      <c r="U131" s="12"/>
      <c r="V131" s="12"/>
      <c r="W131" s="12"/>
      <c r="X131" s="12"/>
      <c r="Y131" s="12"/>
      <c r="Z131" s="21"/>
      <c r="AA131" s="12">
        <f t="shared" si="29"/>
        <v>0</v>
      </c>
      <c r="AB131" s="12">
        <f t="shared" si="30"/>
        <v>0</v>
      </c>
      <c r="AC131" s="13">
        <v>0</v>
      </c>
    </row>
    <row r="132" spans="1:29" x14ac:dyDescent="0.25">
      <c r="A132" s="15" t="s">
        <v>5</v>
      </c>
      <c r="B132" s="15"/>
      <c r="C132" s="12">
        <v>0</v>
      </c>
      <c r="D132" s="12"/>
      <c r="E132" s="12">
        <v>0</v>
      </c>
      <c r="F132" s="12"/>
      <c r="G132" s="12"/>
      <c r="H132" s="12"/>
      <c r="I132" s="12"/>
      <c r="J132" s="12"/>
      <c r="K132" s="12"/>
      <c r="L132" s="12"/>
      <c r="M132" s="12"/>
      <c r="N132" s="12"/>
      <c r="O132" s="12"/>
      <c r="P132" s="12"/>
      <c r="Q132" s="12"/>
      <c r="R132" s="12"/>
      <c r="S132" s="12"/>
      <c r="T132" s="12"/>
      <c r="U132" s="12"/>
      <c r="V132" s="12"/>
      <c r="W132" s="12"/>
      <c r="X132" s="12"/>
      <c r="Y132" s="12"/>
      <c r="Z132" s="21"/>
      <c r="AA132" s="12">
        <f t="shared" si="29"/>
        <v>0</v>
      </c>
      <c r="AB132" s="12">
        <f t="shared" si="30"/>
        <v>0</v>
      </c>
      <c r="AC132" s="13">
        <v>0</v>
      </c>
    </row>
    <row r="133" spans="1:29" x14ac:dyDescent="0.25">
      <c r="A133" s="15" t="s">
        <v>6</v>
      </c>
      <c r="B133" s="15"/>
      <c r="C133" s="12">
        <v>0</v>
      </c>
      <c r="D133" s="12"/>
      <c r="E133" s="12">
        <v>0</v>
      </c>
      <c r="F133" s="12"/>
      <c r="G133" s="12"/>
      <c r="H133" s="12"/>
      <c r="I133" s="12"/>
      <c r="J133" s="12"/>
      <c r="K133" s="12"/>
      <c r="L133" s="12"/>
      <c r="M133" s="12"/>
      <c r="N133" s="12"/>
      <c r="O133" s="12"/>
      <c r="P133" s="12"/>
      <c r="Q133" s="12"/>
      <c r="R133" s="12"/>
      <c r="S133" s="12"/>
      <c r="T133" s="12"/>
      <c r="U133" s="12"/>
      <c r="V133" s="12"/>
      <c r="W133" s="12"/>
      <c r="X133" s="12"/>
      <c r="Y133" s="12"/>
      <c r="Z133" s="21"/>
      <c r="AA133" s="12">
        <f t="shared" si="29"/>
        <v>0</v>
      </c>
      <c r="AB133" s="12">
        <f t="shared" si="30"/>
        <v>0</v>
      </c>
      <c r="AC133" s="13">
        <v>0</v>
      </c>
    </row>
    <row r="134" spans="1:29" x14ac:dyDescent="0.25">
      <c r="A134" s="15" t="s">
        <v>13</v>
      </c>
      <c r="B134" s="15"/>
      <c r="C134" s="12">
        <v>0</v>
      </c>
      <c r="D134" s="12"/>
      <c r="E134" s="12">
        <v>0</v>
      </c>
      <c r="F134" s="12"/>
      <c r="G134" s="12"/>
      <c r="H134" s="12"/>
      <c r="I134" s="12"/>
      <c r="J134" s="12"/>
      <c r="K134" s="12"/>
      <c r="L134" s="12"/>
      <c r="M134" s="12"/>
      <c r="N134" s="12"/>
      <c r="O134" s="12"/>
      <c r="P134" s="12"/>
      <c r="Q134" s="12"/>
      <c r="R134" s="12"/>
      <c r="S134" s="12"/>
      <c r="T134" s="12"/>
      <c r="U134" s="12"/>
      <c r="V134" s="12"/>
      <c r="W134" s="12"/>
      <c r="X134" s="12"/>
      <c r="Y134" s="12"/>
      <c r="Z134" s="21"/>
      <c r="AA134" s="12">
        <f t="shared" si="29"/>
        <v>0</v>
      </c>
      <c r="AB134" s="12">
        <f t="shared" si="30"/>
        <v>0</v>
      </c>
      <c r="AC134" s="13">
        <v>0</v>
      </c>
    </row>
    <row r="135" spans="1:29" x14ac:dyDescent="0.25">
      <c r="A135" s="17" t="s">
        <v>8</v>
      </c>
      <c r="B135" s="15"/>
      <c r="C135" s="12">
        <v>0</v>
      </c>
      <c r="D135" s="12"/>
      <c r="E135" s="12">
        <v>0</v>
      </c>
      <c r="F135" s="12"/>
      <c r="G135" s="12"/>
      <c r="H135" s="12"/>
      <c r="I135" s="12"/>
      <c r="J135" s="12"/>
      <c r="K135" s="12"/>
      <c r="L135" s="12"/>
      <c r="M135" s="12"/>
      <c r="N135" s="12"/>
      <c r="O135" s="12"/>
      <c r="P135" s="12"/>
      <c r="Q135" s="12"/>
      <c r="R135" s="12"/>
      <c r="S135" s="12"/>
      <c r="T135" s="12"/>
      <c r="U135" s="12"/>
      <c r="V135" s="12"/>
      <c r="W135" s="12"/>
      <c r="X135" s="12"/>
      <c r="Y135" s="12"/>
      <c r="Z135" s="21"/>
      <c r="AA135" s="12">
        <f t="shared" si="29"/>
        <v>0</v>
      </c>
      <c r="AB135" s="12">
        <f t="shared" si="30"/>
        <v>0</v>
      </c>
      <c r="AC135" s="13">
        <v>0</v>
      </c>
    </row>
    <row r="136" spans="1:29" x14ac:dyDescent="0.25">
      <c r="A136" s="17"/>
      <c r="B136" s="15"/>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21"/>
      <c r="AA136" s="12"/>
      <c r="AB136" s="12"/>
      <c r="AC136" s="13"/>
    </row>
    <row r="137" spans="1:29" x14ac:dyDescent="0.25">
      <c r="B137" s="15"/>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21"/>
      <c r="AA137" s="12"/>
      <c r="AB137" s="12"/>
      <c r="AC137" s="13"/>
    </row>
    <row r="138" spans="1:29" x14ac:dyDescent="0.25">
      <c r="A138" s="11" t="s">
        <v>17</v>
      </c>
      <c r="B138" s="15"/>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21"/>
      <c r="AA138" s="12"/>
      <c r="AB138" s="12"/>
      <c r="AC138" s="13"/>
    </row>
    <row r="139" spans="1:29" x14ac:dyDescent="0.25">
      <c r="A139" s="47" t="s">
        <v>2</v>
      </c>
      <c r="B139" s="15"/>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21"/>
      <c r="AA139" s="12"/>
      <c r="AB139" s="12"/>
      <c r="AC139" s="13"/>
    </row>
    <row r="140" spans="1:29" x14ac:dyDescent="0.25">
      <c r="A140" s="15" t="s">
        <v>3</v>
      </c>
      <c r="B140" s="15"/>
      <c r="C140" s="12">
        <v>5048106.3099999996</v>
      </c>
      <c r="D140" s="12"/>
      <c r="E140" s="12">
        <v>37822688.450000003</v>
      </c>
      <c r="F140" s="12"/>
      <c r="G140" s="12"/>
      <c r="H140" s="12"/>
      <c r="I140" s="12"/>
      <c r="J140" s="12"/>
      <c r="K140" s="12"/>
      <c r="L140" s="12"/>
      <c r="M140" s="12"/>
      <c r="N140" s="12"/>
      <c r="O140" s="12"/>
      <c r="P140" s="12"/>
      <c r="Q140" s="12"/>
      <c r="R140" s="12"/>
      <c r="S140" s="12"/>
      <c r="T140" s="12"/>
      <c r="U140" s="12"/>
      <c r="V140" s="12"/>
      <c r="W140" s="12"/>
      <c r="X140" s="12"/>
      <c r="Y140" s="12"/>
      <c r="Z140" s="21"/>
      <c r="AA140" s="12">
        <f t="shared" ref="AA140:AA145" si="31">SUM(C140:Z140)</f>
        <v>42870794.760000005</v>
      </c>
      <c r="AB140" s="12">
        <f t="shared" ref="AB140:AB145" si="32">AA140+AC140</f>
        <v>52999711.510000005</v>
      </c>
      <c r="AC140" s="13">
        <v>10128916.75</v>
      </c>
    </row>
    <row r="141" spans="1:29" x14ac:dyDescent="0.25">
      <c r="A141" s="15" t="s">
        <v>4</v>
      </c>
      <c r="B141" s="15"/>
      <c r="C141" s="12">
        <v>422703.30000000005</v>
      </c>
      <c r="D141" s="12"/>
      <c r="E141" s="12">
        <v>3117801.09</v>
      </c>
      <c r="F141" s="12"/>
      <c r="G141" s="12"/>
      <c r="H141" s="12"/>
      <c r="I141" s="12"/>
      <c r="J141" s="12"/>
      <c r="K141" s="12"/>
      <c r="L141" s="12"/>
      <c r="M141" s="12"/>
      <c r="N141" s="12"/>
      <c r="O141" s="12"/>
      <c r="P141" s="12"/>
      <c r="Q141" s="12"/>
      <c r="R141" s="12"/>
      <c r="S141" s="12"/>
      <c r="T141" s="12"/>
      <c r="U141" s="12"/>
      <c r="V141" s="12"/>
      <c r="W141" s="12"/>
      <c r="X141" s="12"/>
      <c r="Y141" s="12"/>
      <c r="Z141" s="21"/>
      <c r="AA141" s="12">
        <f t="shared" si="31"/>
        <v>3540504.3899999997</v>
      </c>
      <c r="AB141" s="12">
        <f t="shared" si="32"/>
        <v>3690124.8899999997</v>
      </c>
      <c r="AC141" s="13">
        <v>149620.5</v>
      </c>
    </row>
    <row r="142" spans="1:29" x14ac:dyDescent="0.25">
      <c r="A142" s="15" t="s">
        <v>5</v>
      </c>
      <c r="B142" s="15"/>
      <c r="C142" s="12">
        <v>120827.13</v>
      </c>
      <c r="D142" s="12"/>
      <c r="E142" s="12">
        <v>900046.78</v>
      </c>
      <c r="F142" s="12"/>
      <c r="G142" s="12"/>
      <c r="H142" s="12"/>
      <c r="I142" s="12"/>
      <c r="J142" s="12"/>
      <c r="K142" s="12"/>
      <c r="L142" s="12"/>
      <c r="M142" s="12"/>
      <c r="N142" s="12"/>
      <c r="O142" s="12"/>
      <c r="P142" s="12"/>
      <c r="Q142" s="12"/>
      <c r="R142" s="12"/>
      <c r="S142" s="12"/>
      <c r="T142" s="12"/>
      <c r="U142" s="12"/>
      <c r="V142" s="12"/>
      <c r="W142" s="12"/>
      <c r="X142" s="12"/>
      <c r="Y142" s="12"/>
      <c r="Z142" s="21"/>
      <c r="AA142" s="12">
        <f t="shared" si="31"/>
        <v>1020873.91</v>
      </c>
      <c r="AB142" s="12">
        <f t="shared" si="32"/>
        <v>1020873.91</v>
      </c>
      <c r="AC142" s="13">
        <v>0</v>
      </c>
    </row>
    <row r="143" spans="1:29" x14ac:dyDescent="0.25">
      <c r="A143" s="15" t="s">
        <v>6</v>
      </c>
      <c r="B143" s="15"/>
      <c r="C143" s="12">
        <v>301876.17000000004</v>
      </c>
      <c r="D143" s="12"/>
      <c r="E143" s="12">
        <v>2217754.31</v>
      </c>
      <c r="F143" s="12"/>
      <c r="G143" s="12"/>
      <c r="H143" s="12"/>
      <c r="I143" s="12"/>
      <c r="J143" s="12"/>
      <c r="K143" s="12"/>
      <c r="L143" s="12"/>
      <c r="M143" s="12"/>
      <c r="N143" s="12"/>
      <c r="O143" s="12"/>
      <c r="P143" s="12"/>
      <c r="Q143" s="12"/>
      <c r="R143" s="12"/>
      <c r="S143" s="12"/>
      <c r="T143" s="12"/>
      <c r="U143" s="12"/>
      <c r="V143" s="12"/>
      <c r="W143" s="12"/>
      <c r="X143" s="12"/>
      <c r="Y143" s="12"/>
      <c r="Z143" s="21"/>
      <c r="AA143" s="12">
        <f t="shared" si="31"/>
        <v>2519630.48</v>
      </c>
      <c r="AB143" s="12">
        <f t="shared" si="32"/>
        <v>3739345.06</v>
      </c>
      <c r="AC143" s="13">
        <v>1219714.58</v>
      </c>
    </row>
    <row r="144" spans="1:29" x14ac:dyDescent="0.25">
      <c r="A144" s="15" t="s">
        <v>7</v>
      </c>
      <c r="B144" s="15"/>
      <c r="C144" s="12">
        <v>102637.9</v>
      </c>
      <c r="D144" s="12"/>
      <c r="E144" s="12">
        <v>754036.46</v>
      </c>
      <c r="F144" s="12"/>
      <c r="G144" s="12"/>
      <c r="H144" s="12"/>
      <c r="I144" s="12"/>
      <c r="J144" s="12"/>
      <c r="K144" s="12"/>
      <c r="L144" s="12"/>
      <c r="M144" s="12"/>
      <c r="N144" s="12"/>
      <c r="O144" s="12"/>
      <c r="P144" s="12"/>
      <c r="Q144" s="12"/>
      <c r="R144" s="12"/>
      <c r="S144" s="12"/>
      <c r="T144" s="12"/>
      <c r="U144" s="12"/>
      <c r="V144" s="12"/>
      <c r="W144" s="12"/>
      <c r="X144" s="12"/>
      <c r="Y144" s="12"/>
      <c r="Z144" s="21"/>
      <c r="AA144" s="12">
        <f t="shared" si="31"/>
        <v>856674.36</v>
      </c>
      <c r="AB144" s="12">
        <f t="shared" si="32"/>
        <v>1271377.33</v>
      </c>
      <c r="AC144" s="13">
        <v>414702.97</v>
      </c>
    </row>
    <row r="145" spans="1:29" x14ac:dyDescent="0.25">
      <c r="A145" s="17" t="s">
        <v>8</v>
      </c>
      <c r="B145" s="15"/>
      <c r="C145" s="12">
        <v>6037.52</v>
      </c>
      <c r="D145" s="12"/>
      <c r="E145" s="12">
        <v>44355.08</v>
      </c>
      <c r="F145" s="12"/>
      <c r="G145" s="12"/>
      <c r="H145" s="12"/>
      <c r="I145" s="12"/>
      <c r="J145" s="12"/>
      <c r="K145" s="12"/>
      <c r="L145" s="12"/>
      <c r="M145" s="12"/>
      <c r="N145" s="12"/>
      <c r="O145" s="12"/>
      <c r="P145" s="12"/>
      <c r="Q145" s="12"/>
      <c r="R145" s="12"/>
      <c r="S145" s="12"/>
      <c r="T145" s="12"/>
      <c r="U145" s="12"/>
      <c r="V145" s="12"/>
      <c r="W145" s="12"/>
      <c r="X145" s="12"/>
      <c r="Y145" s="12"/>
      <c r="Z145" s="21"/>
      <c r="AA145" s="12">
        <f t="shared" si="31"/>
        <v>50392.600000000006</v>
      </c>
      <c r="AB145" s="12">
        <f t="shared" si="32"/>
        <v>74786.900000000009</v>
      </c>
      <c r="AC145" s="13">
        <v>24394.3</v>
      </c>
    </row>
    <row r="146" spans="1:29" x14ac:dyDescent="0.25">
      <c r="A146" s="45" t="s">
        <v>9</v>
      </c>
      <c r="B146" s="15"/>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21"/>
      <c r="AA146" s="12"/>
      <c r="AB146" s="12"/>
      <c r="AC146" s="13"/>
    </row>
    <row r="147" spans="1:29" x14ac:dyDescent="0.25">
      <c r="A147" s="15" t="s">
        <v>3</v>
      </c>
      <c r="B147" s="15"/>
      <c r="C147" s="12">
        <v>1788266.14</v>
      </c>
      <c r="D147" s="12"/>
      <c r="E147" s="12">
        <v>2543007.0699999998</v>
      </c>
      <c r="F147" s="12"/>
      <c r="G147" s="12"/>
      <c r="H147" s="12"/>
      <c r="I147" s="12"/>
      <c r="J147" s="12"/>
      <c r="K147" s="12"/>
      <c r="L147" s="12"/>
      <c r="M147" s="12"/>
      <c r="N147" s="12"/>
      <c r="O147" s="12"/>
      <c r="P147" s="12"/>
      <c r="Q147" s="12"/>
      <c r="R147" s="12"/>
      <c r="S147" s="12"/>
      <c r="T147" s="12"/>
      <c r="U147" s="12"/>
      <c r="V147" s="12"/>
      <c r="W147" s="12"/>
      <c r="X147" s="12"/>
      <c r="Y147" s="12"/>
      <c r="Z147" s="21"/>
      <c r="AA147" s="12">
        <f>SUM(C147:Z147)</f>
        <v>4331273.21</v>
      </c>
      <c r="AB147" s="12">
        <f t="shared" ref="AB147:AB150" si="33">AA147+AC147</f>
        <v>6622293.21</v>
      </c>
      <c r="AC147" s="13">
        <v>2291020</v>
      </c>
    </row>
    <row r="148" spans="1:29" x14ac:dyDescent="0.25">
      <c r="A148" s="15" t="s">
        <v>6</v>
      </c>
      <c r="B148" s="15"/>
      <c r="C148" s="12">
        <v>168146.14</v>
      </c>
      <c r="D148" s="12"/>
      <c r="E148" s="12">
        <v>175330.07</v>
      </c>
      <c r="F148" s="12"/>
      <c r="G148" s="12"/>
      <c r="H148" s="12"/>
      <c r="I148" s="12"/>
      <c r="J148" s="12"/>
      <c r="K148" s="12"/>
      <c r="L148" s="12"/>
      <c r="M148" s="12"/>
      <c r="N148" s="12"/>
      <c r="O148" s="12"/>
      <c r="P148" s="12"/>
      <c r="Q148" s="12"/>
      <c r="R148" s="12"/>
      <c r="S148" s="12"/>
      <c r="T148" s="12"/>
      <c r="U148" s="12"/>
      <c r="V148" s="12"/>
      <c r="W148" s="12"/>
      <c r="X148" s="12"/>
      <c r="Y148" s="12"/>
      <c r="Z148" s="21"/>
      <c r="AA148" s="12">
        <f>SUM(C148:Z148)</f>
        <v>343476.21</v>
      </c>
      <c r="AB148" s="12">
        <f t="shared" si="33"/>
        <v>493096.71</v>
      </c>
      <c r="AC148" s="13">
        <v>149620.5</v>
      </c>
    </row>
    <row r="149" spans="1:29" x14ac:dyDescent="0.25">
      <c r="A149" s="15" t="s">
        <v>13</v>
      </c>
      <c r="B149" s="15"/>
      <c r="C149" s="12">
        <v>57169.69</v>
      </c>
      <c r="D149" s="12"/>
      <c r="E149" s="12">
        <v>59612.22</v>
      </c>
      <c r="F149" s="12"/>
      <c r="G149" s="12"/>
      <c r="H149" s="12"/>
      <c r="I149" s="12"/>
      <c r="J149" s="12"/>
      <c r="K149" s="12"/>
      <c r="L149" s="12"/>
      <c r="M149" s="12"/>
      <c r="N149" s="12"/>
      <c r="O149" s="12"/>
      <c r="P149" s="12"/>
      <c r="Q149" s="12"/>
      <c r="R149" s="12"/>
      <c r="S149" s="12"/>
      <c r="T149" s="12"/>
      <c r="U149" s="12"/>
      <c r="V149" s="12"/>
      <c r="W149" s="12"/>
      <c r="X149" s="12"/>
      <c r="Y149" s="12"/>
      <c r="Z149" s="21"/>
      <c r="AA149" s="12">
        <f>SUM(C149:Z149)</f>
        <v>116781.91</v>
      </c>
      <c r="AB149" s="12">
        <f t="shared" si="33"/>
        <v>167652.88</v>
      </c>
      <c r="AC149" s="13">
        <v>50870.97</v>
      </c>
    </row>
    <row r="150" spans="1:29" x14ac:dyDescent="0.25">
      <c r="A150" s="17" t="s">
        <v>8</v>
      </c>
      <c r="B150" s="15"/>
      <c r="C150" s="12">
        <v>3362.92</v>
      </c>
      <c r="D150" s="12"/>
      <c r="E150" s="12">
        <v>3506.6</v>
      </c>
      <c r="F150" s="12"/>
      <c r="G150" s="12"/>
      <c r="H150" s="12"/>
      <c r="I150" s="12"/>
      <c r="J150" s="12"/>
      <c r="K150" s="12"/>
      <c r="L150" s="12"/>
      <c r="M150" s="12"/>
      <c r="N150" s="12"/>
      <c r="O150" s="12"/>
      <c r="P150" s="12"/>
      <c r="Q150" s="12"/>
      <c r="R150" s="12"/>
      <c r="S150" s="12"/>
      <c r="T150" s="12"/>
      <c r="U150" s="12"/>
      <c r="V150" s="12"/>
      <c r="W150" s="12"/>
      <c r="X150" s="12"/>
      <c r="Y150" s="12"/>
      <c r="Z150" s="21"/>
      <c r="AA150" s="12">
        <f>SUM(C150:Z150)</f>
        <v>6869.52</v>
      </c>
      <c r="AB150" s="12">
        <f t="shared" si="33"/>
        <v>9861.93</v>
      </c>
      <c r="AC150" s="13">
        <v>2992.41</v>
      </c>
    </row>
    <row r="151" spans="1:29" x14ac:dyDescent="0.25">
      <c r="A151" s="45" t="s">
        <v>10</v>
      </c>
      <c r="B151" s="15"/>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21"/>
      <c r="AA151" s="12"/>
      <c r="AB151" s="12"/>
      <c r="AC151" s="13"/>
    </row>
    <row r="152" spans="1:29" x14ac:dyDescent="0.25">
      <c r="A152" s="15" t="s">
        <v>3</v>
      </c>
      <c r="B152" s="15"/>
      <c r="C152" s="12">
        <v>3259840.17</v>
      </c>
      <c r="D152" s="12"/>
      <c r="E152" s="12">
        <v>35279681.380000003</v>
      </c>
      <c r="F152" s="12"/>
      <c r="G152" s="12"/>
      <c r="H152" s="12"/>
      <c r="I152" s="12"/>
      <c r="J152" s="12"/>
      <c r="K152" s="12"/>
      <c r="L152" s="12"/>
      <c r="M152" s="12"/>
      <c r="N152" s="12"/>
      <c r="O152" s="12"/>
      <c r="P152" s="12"/>
      <c r="Q152" s="12"/>
      <c r="R152" s="12"/>
      <c r="S152" s="12"/>
      <c r="T152" s="12"/>
      <c r="U152" s="12"/>
      <c r="V152" s="12"/>
      <c r="W152" s="12"/>
      <c r="X152" s="12"/>
      <c r="Y152" s="12"/>
      <c r="Z152" s="21"/>
      <c r="AA152" s="12">
        <f t="shared" ref="AA152:AA157" si="34">SUM(C152:Z152)</f>
        <v>38539521.550000004</v>
      </c>
      <c r="AB152" s="12">
        <f t="shared" ref="AB152:AB157" si="35">AA152+AC152</f>
        <v>38539521.550000004</v>
      </c>
      <c r="AC152" s="13">
        <v>0</v>
      </c>
    </row>
    <row r="153" spans="1:29" x14ac:dyDescent="0.25">
      <c r="A153" s="15" t="s">
        <v>4</v>
      </c>
      <c r="B153" s="15"/>
      <c r="C153" s="12">
        <v>254557.16</v>
      </c>
      <c r="D153" s="12"/>
      <c r="E153" s="12">
        <v>2942471.02</v>
      </c>
      <c r="F153" s="12"/>
      <c r="G153" s="12"/>
      <c r="H153" s="12"/>
      <c r="I153" s="12"/>
      <c r="J153" s="12"/>
      <c r="K153" s="12"/>
      <c r="L153" s="12"/>
      <c r="M153" s="12"/>
      <c r="N153" s="12"/>
      <c r="O153" s="12"/>
      <c r="P153" s="12"/>
      <c r="Q153" s="12"/>
      <c r="R153" s="12"/>
      <c r="S153" s="12"/>
      <c r="T153" s="12"/>
      <c r="U153" s="12"/>
      <c r="V153" s="12"/>
      <c r="W153" s="12"/>
      <c r="X153" s="12"/>
      <c r="Y153" s="12"/>
      <c r="Z153" s="21"/>
      <c r="AA153" s="12">
        <f t="shared" si="34"/>
        <v>3197028.18</v>
      </c>
      <c r="AB153" s="12">
        <f t="shared" si="35"/>
        <v>3197028.18</v>
      </c>
      <c r="AC153" s="13">
        <v>0</v>
      </c>
    </row>
    <row r="154" spans="1:29" x14ac:dyDescent="0.25">
      <c r="A154" s="15" t="s">
        <v>5</v>
      </c>
      <c r="B154" s="15"/>
      <c r="C154" s="12">
        <v>120827.13</v>
      </c>
      <c r="D154" s="12"/>
      <c r="E154" s="12">
        <v>900046.78</v>
      </c>
      <c r="F154" s="12"/>
      <c r="G154" s="12"/>
      <c r="H154" s="12"/>
      <c r="I154" s="12"/>
      <c r="J154" s="12"/>
      <c r="K154" s="12"/>
      <c r="L154" s="12"/>
      <c r="M154" s="12"/>
      <c r="N154" s="12"/>
      <c r="O154" s="12"/>
      <c r="P154" s="12"/>
      <c r="Q154" s="12"/>
      <c r="R154" s="12"/>
      <c r="S154" s="12"/>
      <c r="T154" s="12"/>
      <c r="U154" s="12"/>
      <c r="V154" s="12"/>
      <c r="W154" s="12"/>
      <c r="X154" s="12"/>
      <c r="Y154" s="12"/>
      <c r="Z154" s="21"/>
      <c r="AA154" s="12">
        <f t="shared" si="34"/>
        <v>1020873.91</v>
      </c>
      <c r="AB154" s="12">
        <f t="shared" si="35"/>
        <v>1020873.91</v>
      </c>
      <c r="AC154" s="13">
        <v>0</v>
      </c>
    </row>
    <row r="155" spans="1:29" x14ac:dyDescent="0.25">
      <c r="A155" s="15" t="s">
        <v>6</v>
      </c>
      <c r="B155" s="15"/>
      <c r="C155" s="12">
        <v>133730.03</v>
      </c>
      <c r="D155" s="12"/>
      <c r="E155" s="12">
        <v>2042424.24</v>
      </c>
      <c r="F155" s="12"/>
      <c r="G155" s="12"/>
      <c r="H155" s="12"/>
      <c r="I155" s="12"/>
      <c r="J155" s="12"/>
      <c r="K155" s="12"/>
      <c r="L155" s="12"/>
      <c r="M155" s="12"/>
      <c r="N155" s="12"/>
      <c r="O155" s="12"/>
      <c r="P155" s="12"/>
      <c r="Q155" s="12"/>
      <c r="R155" s="12"/>
      <c r="S155" s="12"/>
      <c r="T155" s="12"/>
      <c r="U155" s="12"/>
      <c r="V155" s="12"/>
      <c r="W155" s="12"/>
      <c r="X155" s="12"/>
      <c r="Y155" s="12"/>
      <c r="Z155" s="21"/>
      <c r="AA155" s="12">
        <f t="shared" si="34"/>
        <v>2176154.27</v>
      </c>
      <c r="AB155" s="12">
        <f t="shared" si="35"/>
        <v>2176154.27</v>
      </c>
      <c r="AC155" s="13">
        <v>0</v>
      </c>
    </row>
    <row r="156" spans="1:29" x14ac:dyDescent="0.25">
      <c r="A156" s="15" t="s">
        <v>13</v>
      </c>
      <c r="B156" s="15"/>
      <c r="C156" s="12">
        <v>45468.21</v>
      </c>
      <c r="D156" s="12"/>
      <c r="E156" s="12">
        <v>694424.24</v>
      </c>
      <c r="F156" s="12"/>
      <c r="G156" s="12"/>
      <c r="H156" s="12"/>
      <c r="I156" s="12"/>
      <c r="J156" s="12"/>
      <c r="K156" s="12"/>
      <c r="L156" s="12"/>
      <c r="M156" s="12"/>
      <c r="N156" s="12"/>
      <c r="O156" s="12"/>
      <c r="P156" s="12"/>
      <c r="Q156" s="12"/>
      <c r="R156" s="12"/>
      <c r="S156" s="12"/>
      <c r="T156" s="12"/>
      <c r="U156" s="12"/>
      <c r="V156" s="12"/>
      <c r="W156" s="12"/>
      <c r="X156" s="12"/>
      <c r="Y156" s="12"/>
      <c r="Z156" s="21"/>
      <c r="AA156" s="12">
        <f t="shared" si="34"/>
        <v>739892.45</v>
      </c>
      <c r="AB156" s="12">
        <f t="shared" si="35"/>
        <v>739892.45</v>
      </c>
      <c r="AC156" s="13">
        <v>0</v>
      </c>
    </row>
    <row r="157" spans="1:29" x14ac:dyDescent="0.25">
      <c r="A157" s="17" t="s">
        <v>8</v>
      </c>
      <c r="B157" s="15"/>
      <c r="C157" s="12">
        <v>2674.6</v>
      </c>
      <c r="D157" s="12"/>
      <c r="E157" s="12">
        <v>40848.480000000003</v>
      </c>
      <c r="F157" s="12"/>
      <c r="G157" s="12"/>
      <c r="H157" s="12"/>
      <c r="I157" s="12"/>
      <c r="J157" s="12"/>
      <c r="K157" s="12"/>
      <c r="L157" s="12"/>
      <c r="M157" s="12"/>
      <c r="N157" s="12"/>
      <c r="O157" s="12"/>
      <c r="P157" s="12"/>
      <c r="Q157" s="12"/>
      <c r="R157" s="12"/>
      <c r="S157" s="12"/>
      <c r="T157" s="12"/>
      <c r="U157" s="12"/>
      <c r="V157" s="12"/>
      <c r="W157" s="12"/>
      <c r="X157" s="12"/>
      <c r="Y157" s="12"/>
      <c r="Z157" s="21"/>
      <c r="AA157" s="12">
        <f t="shared" si="34"/>
        <v>43523.08</v>
      </c>
      <c r="AB157" s="12">
        <f t="shared" si="35"/>
        <v>43523.08</v>
      </c>
      <c r="AC157" s="13">
        <v>0</v>
      </c>
    </row>
    <row r="158" spans="1:29" x14ac:dyDescent="0.25">
      <c r="A158" s="17"/>
      <c r="B158" s="15"/>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21"/>
      <c r="AA158" s="12"/>
      <c r="AB158" s="12"/>
      <c r="AC158" s="13"/>
    </row>
    <row r="159" spans="1:29" x14ac:dyDescent="0.25">
      <c r="B159" s="15"/>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21"/>
      <c r="AA159" s="12"/>
      <c r="AB159" s="12"/>
      <c r="AC159" s="13"/>
    </row>
    <row r="160" spans="1:29" x14ac:dyDescent="0.25">
      <c r="A160" s="11" t="s">
        <v>18</v>
      </c>
      <c r="B160" s="15"/>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21"/>
      <c r="AA160" s="12"/>
      <c r="AB160" s="12"/>
      <c r="AC160" s="13"/>
    </row>
    <row r="161" spans="1:29" x14ac:dyDescent="0.25">
      <c r="A161" s="45" t="s">
        <v>2</v>
      </c>
      <c r="B161" s="15"/>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21"/>
      <c r="AA161" s="12"/>
      <c r="AB161" s="12"/>
      <c r="AC161" s="13"/>
    </row>
    <row r="162" spans="1:29" x14ac:dyDescent="0.25">
      <c r="A162" s="15" t="s">
        <v>3</v>
      </c>
      <c r="B162" s="15"/>
      <c r="C162" s="12">
        <v>789502.28</v>
      </c>
      <c r="D162" s="12"/>
      <c r="E162" s="12">
        <v>942856.21</v>
      </c>
      <c r="F162" s="12"/>
      <c r="G162" s="12"/>
      <c r="H162" s="12"/>
      <c r="I162" s="12"/>
      <c r="J162" s="12"/>
      <c r="K162" s="12"/>
      <c r="L162" s="12"/>
      <c r="M162" s="12"/>
      <c r="N162" s="12"/>
      <c r="O162" s="12"/>
      <c r="P162" s="12"/>
      <c r="Q162" s="12"/>
      <c r="R162" s="12"/>
      <c r="S162" s="12"/>
      <c r="T162" s="12"/>
      <c r="U162" s="12"/>
      <c r="V162" s="12"/>
      <c r="W162" s="12"/>
      <c r="X162" s="12"/>
      <c r="Y162" s="12"/>
      <c r="Z162" s="21"/>
      <c r="AA162" s="12">
        <f t="shared" ref="AA162:AA167" si="36">SUM(C162:Z162)</f>
        <v>1732358.49</v>
      </c>
      <c r="AB162" s="12">
        <f t="shared" ref="AB162:AB167" si="37">AA162+AC162</f>
        <v>6418304.4400000004</v>
      </c>
      <c r="AC162" s="13">
        <v>4685945.95</v>
      </c>
    </row>
    <row r="163" spans="1:29" x14ac:dyDescent="0.25">
      <c r="A163" s="15" t="s">
        <v>4</v>
      </c>
      <c r="B163" s="15"/>
      <c r="C163" s="12">
        <v>110161.5</v>
      </c>
      <c r="D163" s="12"/>
      <c r="E163" s="12">
        <v>48230.1</v>
      </c>
      <c r="F163" s="12"/>
      <c r="G163" s="12"/>
      <c r="H163" s="12"/>
      <c r="I163" s="12"/>
      <c r="J163" s="12"/>
      <c r="K163" s="12"/>
      <c r="L163" s="12"/>
      <c r="M163" s="12"/>
      <c r="N163" s="12"/>
      <c r="O163" s="12"/>
      <c r="P163" s="12"/>
      <c r="Q163" s="12"/>
      <c r="R163" s="12"/>
      <c r="S163" s="12"/>
      <c r="T163" s="12"/>
      <c r="U163" s="12"/>
      <c r="V163" s="12"/>
      <c r="W163" s="12"/>
      <c r="X163" s="12"/>
      <c r="Y163" s="12"/>
      <c r="Z163" s="21"/>
      <c r="AA163" s="12">
        <f t="shared" si="36"/>
        <v>158391.6</v>
      </c>
      <c r="AB163" s="12">
        <f t="shared" si="37"/>
        <v>234985.92</v>
      </c>
      <c r="AC163" s="13">
        <v>76594.320000000007</v>
      </c>
    </row>
    <row r="164" spans="1:29" x14ac:dyDescent="0.25">
      <c r="A164" s="15" t="s">
        <v>5</v>
      </c>
      <c r="B164" s="15"/>
      <c r="C164" s="12">
        <v>0</v>
      </c>
      <c r="D164" s="12"/>
      <c r="E164" s="12">
        <v>0</v>
      </c>
      <c r="F164" s="12"/>
      <c r="G164" s="12"/>
      <c r="H164" s="12"/>
      <c r="I164" s="12"/>
      <c r="J164" s="12"/>
      <c r="K164" s="12"/>
      <c r="L164" s="12"/>
      <c r="M164" s="12"/>
      <c r="N164" s="12"/>
      <c r="O164" s="12"/>
      <c r="P164" s="12"/>
      <c r="Q164" s="12"/>
      <c r="R164" s="12"/>
      <c r="S164" s="12"/>
      <c r="T164" s="12"/>
      <c r="U164" s="12"/>
      <c r="V164" s="12"/>
      <c r="W164" s="12"/>
      <c r="X164" s="12"/>
      <c r="Y164" s="12"/>
      <c r="Z164" s="21"/>
      <c r="AA164" s="12">
        <f t="shared" si="36"/>
        <v>0</v>
      </c>
      <c r="AB164" s="12">
        <f t="shared" si="37"/>
        <v>0</v>
      </c>
      <c r="AC164" s="13">
        <v>0</v>
      </c>
    </row>
    <row r="165" spans="1:29" x14ac:dyDescent="0.25">
      <c r="A165" s="15" t="s">
        <v>6</v>
      </c>
      <c r="B165" s="15"/>
      <c r="C165" s="12">
        <v>110161.5</v>
      </c>
      <c r="D165" s="12"/>
      <c r="E165" s="12">
        <v>48230.1</v>
      </c>
      <c r="F165" s="12"/>
      <c r="G165" s="12"/>
      <c r="H165" s="12"/>
      <c r="I165" s="12"/>
      <c r="J165" s="12"/>
      <c r="K165" s="12"/>
      <c r="L165" s="12"/>
      <c r="M165" s="12"/>
      <c r="N165" s="12"/>
      <c r="O165" s="12"/>
      <c r="P165" s="12"/>
      <c r="Q165" s="12"/>
      <c r="R165" s="12"/>
      <c r="S165" s="12"/>
      <c r="T165" s="12"/>
      <c r="U165" s="12"/>
      <c r="V165" s="12"/>
      <c r="W165" s="12"/>
      <c r="X165" s="12"/>
      <c r="Y165" s="12"/>
      <c r="Z165" s="21"/>
      <c r="AA165" s="12">
        <f t="shared" si="36"/>
        <v>158391.6</v>
      </c>
      <c r="AB165" s="12">
        <f t="shared" si="37"/>
        <v>662422.03</v>
      </c>
      <c r="AC165" s="13">
        <v>504030.43</v>
      </c>
    </row>
    <row r="166" spans="1:29" x14ac:dyDescent="0.25">
      <c r="A166" s="15" t="s">
        <v>7</v>
      </c>
      <c r="B166" s="15"/>
      <c r="C166" s="12">
        <v>37454.910000000003</v>
      </c>
      <c r="D166" s="12"/>
      <c r="E166" s="12">
        <v>16398.23</v>
      </c>
      <c r="F166" s="12"/>
      <c r="G166" s="12"/>
      <c r="H166" s="12"/>
      <c r="I166" s="12"/>
      <c r="J166" s="12"/>
      <c r="K166" s="12"/>
      <c r="L166" s="12"/>
      <c r="M166" s="12"/>
      <c r="N166" s="12"/>
      <c r="O166" s="12"/>
      <c r="P166" s="12"/>
      <c r="Q166" s="12"/>
      <c r="R166" s="12"/>
      <c r="S166" s="12"/>
      <c r="T166" s="12"/>
      <c r="U166" s="12"/>
      <c r="V166" s="12"/>
      <c r="W166" s="12"/>
      <c r="X166" s="12"/>
      <c r="Y166" s="12"/>
      <c r="Z166" s="21"/>
      <c r="AA166" s="12">
        <f t="shared" si="36"/>
        <v>53853.14</v>
      </c>
      <c r="AB166" s="12">
        <f t="shared" si="37"/>
        <v>225223.5</v>
      </c>
      <c r="AC166" s="13">
        <v>171370.36000000002</v>
      </c>
    </row>
    <row r="167" spans="1:29" x14ac:dyDescent="0.25">
      <c r="A167" s="17" t="s">
        <v>8</v>
      </c>
      <c r="B167" s="15"/>
      <c r="C167" s="12">
        <v>2203.23</v>
      </c>
      <c r="D167" s="12"/>
      <c r="E167" s="12">
        <v>964.6</v>
      </c>
      <c r="F167" s="12"/>
      <c r="G167" s="12"/>
      <c r="H167" s="12"/>
      <c r="I167" s="12"/>
      <c r="J167" s="12"/>
      <c r="K167" s="12"/>
      <c r="L167" s="12"/>
      <c r="M167" s="12"/>
      <c r="N167" s="12"/>
      <c r="O167" s="12"/>
      <c r="P167" s="12"/>
      <c r="Q167" s="12"/>
      <c r="R167" s="12"/>
      <c r="S167" s="12"/>
      <c r="T167" s="12"/>
      <c r="U167" s="12"/>
      <c r="V167" s="12"/>
      <c r="W167" s="12"/>
      <c r="X167" s="12"/>
      <c r="Y167" s="12"/>
      <c r="Z167" s="21"/>
      <c r="AA167" s="12">
        <f t="shared" si="36"/>
        <v>3167.83</v>
      </c>
      <c r="AB167" s="12">
        <f t="shared" si="37"/>
        <v>13248.44</v>
      </c>
      <c r="AC167" s="13">
        <v>10080.61</v>
      </c>
    </row>
    <row r="168" spans="1:29" x14ac:dyDescent="0.25">
      <c r="A168" s="45" t="s">
        <v>9</v>
      </c>
      <c r="B168" s="15"/>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21"/>
      <c r="AA168" s="12"/>
      <c r="AB168" s="12"/>
      <c r="AC168" s="13"/>
    </row>
    <row r="169" spans="1:29" x14ac:dyDescent="0.25">
      <c r="A169" s="15" t="s">
        <v>3</v>
      </c>
      <c r="B169" s="15"/>
      <c r="C169" s="12">
        <v>789502.28</v>
      </c>
      <c r="D169" s="12"/>
      <c r="E169" s="12">
        <v>942856.21</v>
      </c>
      <c r="F169" s="12"/>
      <c r="G169" s="12"/>
      <c r="H169" s="12"/>
      <c r="I169" s="12"/>
      <c r="J169" s="12"/>
      <c r="K169" s="12"/>
      <c r="L169" s="12"/>
      <c r="M169" s="12"/>
      <c r="N169" s="12"/>
      <c r="O169" s="12"/>
      <c r="P169" s="12"/>
      <c r="Q169" s="12"/>
      <c r="R169" s="12"/>
      <c r="S169" s="12"/>
      <c r="T169" s="12"/>
      <c r="U169" s="12"/>
      <c r="V169" s="12"/>
      <c r="W169" s="12"/>
      <c r="X169" s="12"/>
      <c r="Y169" s="12"/>
      <c r="Z169" s="21"/>
      <c r="AA169" s="12">
        <f>SUM(C169:Z169)</f>
        <v>1732358.49</v>
      </c>
      <c r="AB169" s="12">
        <f t="shared" ref="AB169:AB172" si="38">AA169+AC169</f>
        <v>2784599.54</v>
      </c>
      <c r="AC169" s="13">
        <v>1052241.05</v>
      </c>
    </row>
    <row r="170" spans="1:29" x14ac:dyDescent="0.25">
      <c r="A170" s="15" t="s">
        <v>6</v>
      </c>
      <c r="B170" s="15"/>
      <c r="C170" s="12">
        <v>110161.5</v>
      </c>
      <c r="D170" s="12"/>
      <c r="E170" s="12">
        <v>48230.1</v>
      </c>
      <c r="F170" s="12"/>
      <c r="G170" s="12"/>
      <c r="H170" s="12"/>
      <c r="I170" s="12"/>
      <c r="J170" s="12"/>
      <c r="K170" s="12"/>
      <c r="L170" s="12"/>
      <c r="M170" s="12"/>
      <c r="N170" s="12"/>
      <c r="O170" s="12"/>
      <c r="P170" s="12"/>
      <c r="Q170" s="12"/>
      <c r="R170" s="12"/>
      <c r="S170" s="12"/>
      <c r="T170" s="12"/>
      <c r="U170" s="12"/>
      <c r="V170" s="12"/>
      <c r="W170" s="12"/>
      <c r="X170" s="12"/>
      <c r="Y170" s="12"/>
      <c r="Z170" s="21"/>
      <c r="AA170" s="12">
        <f>SUM(C170:Z170)</f>
        <v>158391.6</v>
      </c>
      <c r="AB170" s="12">
        <f t="shared" si="38"/>
        <v>234985.92</v>
      </c>
      <c r="AC170" s="13">
        <v>76594.320000000007</v>
      </c>
    </row>
    <row r="171" spans="1:29" x14ac:dyDescent="0.25">
      <c r="A171" s="15" t="s">
        <v>13</v>
      </c>
      <c r="B171" s="15"/>
      <c r="C171" s="12">
        <v>37454.910000000003</v>
      </c>
      <c r="D171" s="12"/>
      <c r="E171" s="12">
        <v>16398.23</v>
      </c>
      <c r="F171" s="12"/>
      <c r="G171" s="12"/>
      <c r="H171" s="12"/>
      <c r="I171" s="12"/>
      <c r="J171" s="12"/>
      <c r="K171" s="12"/>
      <c r="L171" s="12"/>
      <c r="M171" s="12"/>
      <c r="N171" s="12"/>
      <c r="O171" s="12"/>
      <c r="P171" s="12"/>
      <c r="Q171" s="12"/>
      <c r="R171" s="12"/>
      <c r="S171" s="12"/>
      <c r="T171" s="12"/>
      <c r="U171" s="12"/>
      <c r="V171" s="12"/>
      <c r="W171" s="12"/>
      <c r="X171" s="12"/>
      <c r="Y171" s="12"/>
      <c r="Z171" s="21"/>
      <c r="AA171" s="12">
        <f>SUM(C171:Z171)</f>
        <v>53853.14</v>
      </c>
      <c r="AB171" s="12">
        <f t="shared" si="38"/>
        <v>79895.209999999992</v>
      </c>
      <c r="AC171" s="13">
        <v>26042.07</v>
      </c>
    </row>
    <row r="172" spans="1:29" x14ac:dyDescent="0.25">
      <c r="A172" s="17" t="s">
        <v>8</v>
      </c>
      <c r="B172" s="15"/>
      <c r="C172" s="12">
        <v>2203.23</v>
      </c>
      <c r="D172" s="12"/>
      <c r="E172" s="12">
        <v>964.6</v>
      </c>
      <c r="F172" s="12"/>
      <c r="G172" s="12"/>
      <c r="H172" s="12"/>
      <c r="I172" s="12"/>
      <c r="J172" s="12"/>
      <c r="K172" s="12"/>
      <c r="L172" s="12"/>
      <c r="M172" s="12"/>
      <c r="N172" s="12"/>
      <c r="O172" s="12"/>
      <c r="P172" s="12"/>
      <c r="Q172" s="12"/>
      <c r="R172" s="12"/>
      <c r="S172" s="12"/>
      <c r="T172" s="12"/>
      <c r="U172" s="12"/>
      <c r="V172" s="12"/>
      <c r="W172" s="12"/>
      <c r="X172" s="12"/>
      <c r="Y172" s="12"/>
      <c r="Z172" s="21"/>
      <c r="AA172" s="12">
        <f>SUM(C172:Z172)</f>
        <v>3167.83</v>
      </c>
      <c r="AB172" s="12">
        <f t="shared" si="38"/>
        <v>4699.72</v>
      </c>
      <c r="AC172" s="13">
        <v>1531.89</v>
      </c>
    </row>
    <row r="173" spans="1:29" x14ac:dyDescent="0.25">
      <c r="A173" s="45" t="s">
        <v>10</v>
      </c>
      <c r="B173" s="15"/>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21"/>
      <c r="AA173" s="12"/>
      <c r="AB173" s="12"/>
      <c r="AC173" s="13"/>
    </row>
    <row r="174" spans="1:29" x14ac:dyDescent="0.25">
      <c r="A174" s="15" t="s">
        <v>3</v>
      </c>
      <c r="B174" s="15"/>
      <c r="C174" s="12">
        <v>0</v>
      </c>
      <c r="D174" s="12"/>
      <c r="E174" s="12">
        <v>0</v>
      </c>
      <c r="F174" s="12"/>
      <c r="G174" s="12"/>
      <c r="H174" s="12"/>
      <c r="I174" s="12"/>
      <c r="J174" s="12"/>
      <c r="K174" s="12"/>
      <c r="L174" s="12"/>
      <c r="M174" s="12"/>
      <c r="N174" s="12"/>
      <c r="O174" s="12"/>
      <c r="P174" s="12"/>
      <c r="Q174" s="12"/>
      <c r="R174" s="12"/>
      <c r="S174" s="12"/>
      <c r="T174" s="12"/>
      <c r="U174" s="12"/>
      <c r="V174" s="12"/>
      <c r="W174" s="12"/>
      <c r="X174" s="12"/>
      <c r="Y174" s="12"/>
      <c r="Z174" s="21"/>
      <c r="AA174" s="12">
        <f t="shared" ref="AA174:AA179" si="39">SUM(C174:Z174)</f>
        <v>0</v>
      </c>
      <c r="AB174" s="12">
        <f t="shared" ref="AB174:AB179" si="40">AA174+AC174</f>
        <v>0</v>
      </c>
      <c r="AC174" s="13">
        <v>0</v>
      </c>
    </row>
    <row r="175" spans="1:29" x14ac:dyDescent="0.25">
      <c r="A175" s="15" t="s">
        <v>4</v>
      </c>
      <c r="B175" s="15"/>
      <c r="C175" s="12">
        <v>0</v>
      </c>
      <c r="D175" s="12"/>
      <c r="E175" s="12">
        <v>0</v>
      </c>
      <c r="F175" s="12"/>
      <c r="G175" s="12"/>
      <c r="H175" s="12"/>
      <c r="I175" s="12"/>
      <c r="J175" s="12"/>
      <c r="K175" s="12"/>
      <c r="L175" s="12"/>
      <c r="M175" s="12"/>
      <c r="N175" s="12"/>
      <c r="O175" s="12"/>
      <c r="P175" s="12"/>
      <c r="Q175" s="12"/>
      <c r="R175" s="12"/>
      <c r="S175" s="12"/>
      <c r="T175" s="12"/>
      <c r="U175" s="12"/>
      <c r="V175" s="12"/>
      <c r="W175" s="12"/>
      <c r="X175" s="12"/>
      <c r="Y175" s="12"/>
      <c r="Z175" s="21"/>
      <c r="AA175" s="12">
        <f t="shared" si="39"/>
        <v>0</v>
      </c>
      <c r="AB175" s="12">
        <f t="shared" si="40"/>
        <v>0</v>
      </c>
      <c r="AC175" s="13">
        <v>0</v>
      </c>
    </row>
    <row r="176" spans="1:29" x14ac:dyDescent="0.25">
      <c r="A176" s="15" t="s">
        <v>5</v>
      </c>
      <c r="B176" s="15"/>
      <c r="C176" s="12">
        <v>0</v>
      </c>
      <c r="D176" s="12"/>
      <c r="E176" s="12">
        <v>0</v>
      </c>
      <c r="F176" s="12"/>
      <c r="G176" s="12"/>
      <c r="H176" s="12"/>
      <c r="I176" s="12"/>
      <c r="J176" s="12"/>
      <c r="K176" s="12"/>
      <c r="L176" s="12"/>
      <c r="M176" s="12"/>
      <c r="N176" s="12"/>
      <c r="O176" s="12"/>
      <c r="P176" s="12"/>
      <c r="Q176" s="12"/>
      <c r="R176" s="12"/>
      <c r="S176" s="12"/>
      <c r="T176" s="12"/>
      <c r="U176" s="12"/>
      <c r="V176" s="12"/>
      <c r="W176" s="12"/>
      <c r="X176" s="12"/>
      <c r="Y176" s="12"/>
      <c r="Z176" s="21"/>
      <c r="AA176" s="12">
        <f t="shared" si="39"/>
        <v>0</v>
      </c>
      <c r="AB176" s="12">
        <f t="shared" si="40"/>
        <v>0</v>
      </c>
      <c r="AC176" s="13">
        <v>0</v>
      </c>
    </row>
    <row r="177" spans="1:29" x14ac:dyDescent="0.25">
      <c r="A177" s="15" t="s">
        <v>6</v>
      </c>
      <c r="B177" s="15"/>
      <c r="C177" s="12">
        <v>0</v>
      </c>
      <c r="D177" s="12"/>
      <c r="E177" s="12">
        <v>0</v>
      </c>
      <c r="F177" s="12"/>
      <c r="G177" s="12"/>
      <c r="H177" s="12"/>
      <c r="I177" s="12"/>
      <c r="J177" s="12"/>
      <c r="K177" s="12"/>
      <c r="L177" s="12"/>
      <c r="M177" s="12"/>
      <c r="N177" s="12"/>
      <c r="O177" s="12"/>
      <c r="P177" s="12"/>
      <c r="Q177" s="12"/>
      <c r="R177" s="12"/>
      <c r="S177" s="12"/>
      <c r="T177" s="12"/>
      <c r="U177" s="12"/>
      <c r="V177" s="12"/>
      <c r="W177" s="12"/>
      <c r="X177" s="12"/>
      <c r="Y177" s="12"/>
      <c r="Z177" s="21"/>
      <c r="AA177" s="12">
        <f t="shared" si="39"/>
        <v>0</v>
      </c>
      <c r="AB177" s="12">
        <f t="shared" si="40"/>
        <v>0</v>
      </c>
      <c r="AC177" s="13">
        <v>0</v>
      </c>
    </row>
    <row r="178" spans="1:29" x14ac:dyDescent="0.25">
      <c r="A178" s="15" t="s">
        <v>13</v>
      </c>
      <c r="B178" s="15"/>
      <c r="C178" s="12">
        <v>0</v>
      </c>
      <c r="D178" s="12"/>
      <c r="E178" s="12">
        <v>0</v>
      </c>
      <c r="F178" s="12"/>
      <c r="G178" s="12"/>
      <c r="H178" s="12"/>
      <c r="I178" s="12"/>
      <c r="J178" s="12"/>
      <c r="K178" s="12"/>
      <c r="L178" s="12"/>
      <c r="M178" s="12"/>
      <c r="N178" s="12"/>
      <c r="O178" s="12"/>
      <c r="P178" s="12"/>
      <c r="Q178" s="12"/>
      <c r="R178" s="12"/>
      <c r="S178" s="12"/>
      <c r="T178" s="12"/>
      <c r="U178" s="12"/>
      <c r="V178" s="12"/>
      <c r="W178" s="12"/>
      <c r="X178" s="12"/>
      <c r="Y178" s="12"/>
      <c r="Z178" s="21"/>
      <c r="AA178" s="12">
        <f t="shared" si="39"/>
        <v>0</v>
      </c>
      <c r="AB178" s="12">
        <f t="shared" si="40"/>
        <v>0</v>
      </c>
      <c r="AC178" s="13">
        <v>0</v>
      </c>
    </row>
    <row r="179" spans="1:29" x14ac:dyDescent="0.25">
      <c r="A179" s="17" t="s">
        <v>8</v>
      </c>
      <c r="B179" s="15"/>
      <c r="C179" s="12">
        <v>0</v>
      </c>
      <c r="D179" s="12"/>
      <c r="E179" s="12">
        <v>0</v>
      </c>
      <c r="F179" s="12"/>
      <c r="G179" s="12"/>
      <c r="H179" s="12"/>
      <c r="I179" s="12"/>
      <c r="J179" s="12"/>
      <c r="K179" s="12"/>
      <c r="L179" s="12"/>
      <c r="M179" s="12"/>
      <c r="N179" s="12"/>
      <c r="O179" s="12"/>
      <c r="P179" s="12"/>
      <c r="Q179" s="12"/>
      <c r="R179" s="12"/>
      <c r="S179" s="12"/>
      <c r="T179" s="12"/>
      <c r="U179" s="12"/>
      <c r="V179" s="12"/>
      <c r="W179" s="12"/>
      <c r="X179" s="12"/>
      <c r="Y179" s="12"/>
      <c r="Z179" s="21"/>
      <c r="AA179" s="12">
        <f t="shared" si="39"/>
        <v>0</v>
      </c>
      <c r="AB179" s="12">
        <f t="shared" si="40"/>
        <v>0</v>
      </c>
      <c r="AC179" s="13">
        <v>0</v>
      </c>
    </row>
    <row r="180" spans="1:29" x14ac:dyDescent="0.25">
      <c r="A180" s="17"/>
      <c r="B180" s="15"/>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21"/>
      <c r="AA180" s="12"/>
      <c r="AB180" s="12"/>
      <c r="AC180" s="13"/>
    </row>
    <row r="181" spans="1:29" x14ac:dyDescent="0.25">
      <c r="A181" s="17"/>
      <c r="B181" s="15"/>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21"/>
      <c r="AA181" s="12"/>
      <c r="AB181" s="12"/>
      <c r="AC181" s="13"/>
    </row>
    <row r="182" spans="1:29" x14ac:dyDescent="0.25">
      <c r="A182" s="11" t="s">
        <v>37</v>
      </c>
      <c r="B182" s="15"/>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21"/>
      <c r="AA182" s="12"/>
      <c r="AB182" s="12"/>
      <c r="AC182" s="13"/>
    </row>
    <row r="183" spans="1:29" x14ac:dyDescent="0.25">
      <c r="A183" s="45" t="s">
        <v>2</v>
      </c>
      <c r="B183" s="15"/>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21"/>
      <c r="AA183" s="12"/>
      <c r="AB183" s="12"/>
      <c r="AC183" s="13"/>
    </row>
    <row r="184" spans="1:29" x14ac:dyDescent="0.25">
      <c r="A184" s="15" t="s">
        <v>3</v>
      </c>
      <c r="B184" s="15"/>
      <c r="C184" s="12">
        <v>162780.92000000001</v>
      </c>
      <c r="D184" s="12"/>
      <c r="E184" s="12">
        <v>1197552.94</v>
      </c>
      <c r="F184" s="12"/>
      <c r="G184" s="12"/>
      <c r="H184" s="12"/>
      <c r="I184" s="12"/>
      <c r="J184" s="12"/>
      <c r="K184" s="12"/>
      <c r="L184" s="12"/>
      <c r="M184" s="12"/>
      <c r="N184" s="12"/>
      <c r="O184" s="12"/>
      <c r="P184" s="12"/>
      <c r="Q184" s="12"/>
      <c r="R184" s="12"/>
      <c r="S184" s="12"/>
      <c r="T184" s="12"/>
      <c r="U184" s="12"/>
      <c r="V184" s="12"/>
      <c r="W184" s="12"/>
      <c r="X184" s="12"/>
      <c r="Y184" s="12"/>
      <c r="Z184" s="21"/>
      <c r="AA184" s="12">
        <f t="shared" ref="AA184:AA189" si="41">SUM(C184:Z184)</f>
        <v>1360333.8599999999</v>
      </c>
      <c r="AB184" s="12">
        <f>AA184</f>
        <v>1360333.8599999999</v>
      </c>
      <c r="AC184" s="13"/>
    </row>
    <row r="185" spans="1:29" x14ac:dyDescent="0.25">
      <c r="A185" s="15" t="s">
        <v>4</v>
      </c>
      <c r="B185" s="15"/>
      <c r="C185" s="12">
        <v>45468.6</v>
      </c>
      <c r="D185" s="12"/>
      <c r="E185" s="12">
        <v>282384.28000000003</v>
      </c>
      <c r="F185" s="12"/>
      <c r="G185" s="12"/>
      <c r="H185" s="12"/>
      <c r="I185" s="12"/>
      <c r="J185" s="12"/>
      <c r="K185" s="12"/>
      <c r="L185" s="12"/>
      <c r="M185" s="12"/>
      <c r="N185" s="12"/>
      <c r="O185" s="12"/>
      <c r="P185" s="12"/>
      <c r="Q185" s="12"/>
      <c r="R185" s="12"/>
      <c r="S185" s="12"/>
      <c r="T185" s="12"/>
      <c r="U185" s="12"/>
      <c r="V185" s="12"/>
      <c r="W185" s="12"/>
      <c r="X185" s="12"/>
      <c r="Y185" s="12"/>
      <c r="Z185" s="21"/>
      <c r="AA185" s="12">
        <f t="shared" si="41"/>
        <v>327852.88</v>
      </c>
      <c r="AB185" s="12">
        <f t="shared" ref="AB185:AB201" si="42">AA185</f>
        <v>327852.88</v>
      </c>
      <c r="AC185" s="13"/>
    </row>
    <row r="186" spans="1:29" x14ac:dyDescent="0.25">
      <c r="A186" s="15" t="s">
        <v>5</v>
      </c>
      <c r="B186" s="15"/>
      <c r="C186" s="12">
        <v>0</v>
      </c>
      <c r="D186" s="12"/>
      <c r="E186" s="12">
        <v>0</v>
      </c>
      <c r="F186" s="12"/>
      <c r="G186" s="12"/>
      <c r="H186" s="12"/>
      <c r="I186" s="12"/>
      <c r="J186" s="12"/>
      <c r="K186" s="12"/>
      <c r="L186" s="12"/>
      <c r="M186" s="12"/>
      <c r="N186" s="12"/>
      <c r="O186" s="12"/>
      <c r="P186" s="12"/>
      <c r="Q186" s="12"/>
      <c r="R186" s="12"/>
      <c r="S186" s="12"/>
      <c r="T186" s="12"/>
      <c r="U186" s="12"/>
      <c r="V186" s="12"/>
      <c r="W186" s="12"/>
      <c r="X186" s="12"/>
      <c r="Y186" s="12"/>
      <c r="Z186" s="21"/>
      <c r="AA186" s="12">
        <f t="shared" si="41"/>
        <v>0</v>
      </c>
      <c r="AB186" s="12">
        <f t="shared" si="42"/>
        <v>0</v>
      </c>
      <c r="AC186" s="13"/>
    </row>
    <row r="187" spans="1:29" x14ac:dyDescent="0.25">
      <c r="A187" s="15" t="s">
        <v>6</v>
      </c>
      <c r="B187" s="15"/>
      <c r="C187" s="12">
        <v>45468.6</v>
      </c>
      <c r="D187" s="12"/>
      <c r="E187" s="12">
        <v>282384.28000000003</v>
      </c>
      <c r="F187" s="12"/>
      <c r="G187" s="12"/>
      <c r="H187" s="12"/>
      <c r="I187" s="12"/>
      <c r="J187" s="12"/>
      <c r="K187" s="12"/>
      <c r="L187" s="12"/>
      <c r="M187" s="12"/>
      <c r="N187" s="12"/>
      <c r="O187" s="12"/>
      <c r="P187" s="12"/>
      <c r="Q187" s="12"/>
      <c r="R187" s="12"/>
      <c r="S187" s="12"/>
      <c r="T187" s="12"/>
      <c r="U187" s="12"/>
      <c r="V187" s="12"/>
      <c r="W187" s="12"/>
      <c r="X187" s="12"/>
      <c r="Y187" s="12"/>
      <c r="Z187" s="21"/>
      <c r="AA187" s="12">
        <f t="shared" si="41"/>
        <v>327852.88</v>
      </c>
      <c r="AB187" s="12">
        <f t="shared" si="42"/>
        <v>327852.88</v>
      </c>
      <c r="AC187" s="13"/>
    </row>
    <row r="188" spans="1:29" x14ac:dyDescent="0.25">
      <c r="A188" s="15" t="s">
        <v>7</v>
      </c>
      <c r="B188" s="15"/>
      <c r="C188" s="12">
        <v>15459.32</v>
      </c>
      <c r="D188" s="12"/>
      <c r="E188" s="12">
        <v>96010.66</v>
      </c>
      <c r="F188" s="12"/>
      <c r="G188" s="12"/>
      <c r="H188" s="12"/>
      <c r="I188" s="12"/>
      <c r="J188" s="12"/>
      <c r="K188" s="12"/>
      <c r="L188" s="12"/>
      <c r="M188" s="12"/>
      <c r="N188" s="12"/>
      <c r="O188" s="12"/>
      <c r="P188" s="12"/>
      <c r="Q188" s="12"/>
      <c r="R188" s="12"/>
      <c r="S188" s="12"/>
      <c r="T188" s="12"/>
      <c r="U188" s="12"/>
      <c r="V188" s="12"/>
      <c r="W188" s="12"/>
      <c r="X188" s="12"/>
      <c r="Y188" s="12"/>
      <c r="Z188" s="21"/>
      <c r="AA188" s="12">
        <f t="shared" si="41"/>
        <v>111469.98000000001</v>
      </c>
      <c r="AB188" s="12">
        <f t="shared" si="42"/>
        <v>111469.98000000001</v>
      </c>
      <c r="AC188" s="13"/>
    </row>
    <row r="189" spans="1:29" x14ac:dyDescent="0.25">
      <c r="A189" s="17" t="s">
        <v>8</v>
      </c>
      <c r="B189" s="15"/>
      <c r="C189" s="12">
        <v>909.37</v>
      </c>
      <c r="D189" s="12"/>
      <c r="E189" s="12">
        <v>5647.69</v>
      </c>
      <c r="F189" s="12"/>
      <c r="G189" s="12"/>
      <c r="H189" s="12"/>
      <c r="I189" s="12"/>
      <c r="J189" s="12"/>
      <c r="K189" s="12"/>
      <c r="L189" s="12"/>
      <c r="M189" s="12"/>
      <c r="N189" s="12"/>
      <c r="O189" s="12"/>
      <c r="P189" s="12"/>
      <c r="Q189" s="12"/>
      <c r="R189" s="12"/>
      <c r="S189" s="12"/>
      <c r="T189" s="12"/>
      <c r="U189" s="12"/>
      <c r="V189" s="12"/>
      <c r="W189" s="12"/>
      <c r="X189" s="12"/>
      <c r="Y189" s="12"/>
      <c r="Z189" s="21"/>
      <c r="AA189" s="12">
        <f t="shared" si="41"/>
        <v>6557.0599999999995</v>
      </c>
      <c r="AB189" s="12">
        <f t="shared" si="42"/>
        <v>6557.0599999999995</v>
      </c>
      <c r="AC189" s="13"/>
    </row>
    <row r="190" spans="1:29" x14ac:dyDescent="0.25">
      <c r="A190" s="45" t="s">
        <v>9</v>
      </c>
      <c r="B190" s="15"/>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21"/>
      <c r="AA190" s="12"/>
      <c r="AB190" s="12"/>
      <c r="AC190" s="13"/>
    </row>
    <row r="191" spans="1:29" x14ac:dyDescent="0.25">
      <c r="A191" s="15" t="s">
        <v>3</v>
      </c>
      <c r="B191" s="15"/>
      <c r="C191" s="12">
        <v>162780.92000000001</v>
      </c>
      <c r="D191" s="12"/>
      <c r="E191" s="12">
        <v>1197552.94</v>
      </c>
      <c r="F191" s="12"/>
      <c r="G191" s="12"/>
      <c r="H191" s="12"/>
      <c r="I191" s="12"/>
      <c r="J191" s="12"/>
      <c r="K191" s="12"/>
      <c r="L191" s="12"/>
      <c r="M191" s="12"/>
      <c r="N191" s="12"/>
      <c r="O191" s="12"/>
      <c r="P191" s="12"/>
      <c r="Q191" s="12"/>
      <c r="R191" s="12"/>
      <c r="S191" s="12"/>
      <c r="T191" s="12"/>
      <c r="U191" s="12"/>
      <c r="V191" s="12"/>
      <c r="W191" s="12"/>
      <c r="X191" s="12"/>
      <c r="Y191" s="12"/>
      <c r="Z191" s="21"/>
      <c r="AA191" s="12">
        <f>SUM(C191:Z191)</f>
        <v>1360333.8599999999</v>
      </c>
      <c r="AB191" s="12">
        <f t="shared" si="42"/>
        <v>1360333.8599999999</v>
      </c>
      <c r="AC191" s="13"/>
    </row>
    <row r="192" spans="1:29" x14ac:dyDescent="0.25">
      <c r="A192" s="15" t="s">
        <v>6</v>
      </c>
      <c r="B192" s="15"/>
      <c r="C192" s="12">
        <v>45468.6</v>
      </c>
      <c r="D192" s="12"/>
      <c r="E192" s="12">
        <v>282384.28000000003</v>
      </c>
      <c r="F192" s="12"/>
      <c r="G192" s="12"/>
      <c r="H192" s="12"/>
      <c r="I192" s="12"/>
      <c r="J192" s="12"/>
      <c r="K192" s="12"/>
      <c r="L192" s="12"/>
      <c r="M192" s="12"/>
      <c r="N192" s="12"/>
      <c r="O192" s="12"/>
      <c r="P192" s="12"/>
      <c r="Q192" s="12"/>
      <c r="R192" s="12"/>
      <c r="S192" s="12"/>
      <c r="T192" s="12"/>
      <c r="U192" s="12"/>
      <c r="V192" s="12"/>
      <c r="W192" s="12"/>
      <c r="X192" s="12"/>
      <c r="Y192" s="12"/>
      <c r="Z192" s="21"/>
      <c r="AA192" s="12">
        <f>SUM(C192:Z192)</f>
        <v>327852.88</v>
      </c>
      <c r="AB192" s="12">
        <f t="shared" si="42"/>
        <v>327852.88</v>
      </c>
      <c r="AC192" s="13"/>
    </row>
    <row r="193" spans="1:29" x14ac:dyDescent="0.25">
      <c r="A193" s="15" t="s">
        <v>13</v>
      </c>
      <c r="B193" s="15"/>
      <c r="C193" s="12">
        <v>15459.32</v>
      </c>
      <c r="D193" s="12"/>
      <c r="E193" s="12">
        <v>96010.66</v>
      </c>
      <c r="F193" s="12"/>
      <c r="G193" s="12"/>
      <c r="H193" s="12"/>
      <c r="I193" s="12"/>
      <c r="J193" s="12"/>
      <c r="K193" s="12"/>
      <c r="L193" s="12"/>
      <c r="M193" s="12"/>
      <c r="N193" s="12"/>
      <c r="O193" s="12"/>
      <c r="P193" s="12"/>
      <c r="Q193" s="12"/>
      <c r="R193" s="12"/>
      <c r="S193" s="12"/>
      <c r="T193" s="12"/>
      <c r="U193" s="12"/>
      <c r="V193" s="12"/>
      <c r="W193" s="12"/>
      <c r="X193" s="12"/>
      <c r="Y193" s="12"/>
      <c r="Z193" s="21"/>
      <c r="AA193" s="12">
        <f>SUM(C193:Z193)</f>
        <v>111469.98000000001</v>
      </c>
      <c r="AB193" s="12">
        <f t="shared" si="42"/>
        <v>111469.98000000001</v>
      </c>
      <c r="AC193" s="13"/>
    </row>
    <row r="194" spans="1:29" x14ac:dyDescent="0.25">
      <c r="A194" s="17" t="s">
        <v>8</v>
      </c>
      <c r="B194" s="15"/>
      <c r="C194" s="12">
        <v>909.37</v>
      </c>
      <c r="D194" s="12"/>
      <c r="E194" s="12">
        <v>5647.69</v>
      </c>
      <c r="F194" s="12"/>
      <c r="G194" s="12"/>
      <c r="H194" s="12"/>
      <c r="I194" s="12"/>
      <c r="J194" s="12"/>
      <c r="K194" s="12"/>
      <c r="L194" s="12"/>
      <c r="M194" s="12"/>
      <c r="N194" s="12"/>
      <c r="O194" s="12"/>
      <c r="P194" s="12"/>
      <c r="Q194" s="12"/>
      <c r="R194" s="12"/>
      <c r="S194" s="12"/>
      <c r="T194" s="12"/>
      <c r="U194" s="12"/>
      <c r="V194" s="12"/>
      <c r="W194" s="12"/>
      <c r="X194" s="12"/>
      <c r="Y194" s="12"/>
      <c r="Z194" s="21"/>
      <c r="AA194" s="12">
        <f>SUM(C194:Z194)</f>
        <v>6557.0599999999995</v>
      </c>
      <c r="AB194" s="12">
        <f t="shared" si="42"/>
        <v>6557.0599999999995</v>
      </c>
      <c r="AC194" s="13"/>
    </row>
    <row r="195" spans="1:29" x14ac:dyDescent="0.25">
      <c r="A195" s="45" t="s">
        <v>10</v>
      </c>
      <c r="B195" s="15"/>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21"/>
      <c r="AA195" s="12"/>
      <c r="AB195" s="12"/>
      <c r="AC195" s="13"/>
    </row>
    <row r="196" spans="1:29" x14ac:dyDescent="0.25">
      <c r="A196" s="15" t="s">
        <v>3</v>
      </c>
      <c r="B196" s="15"/>
      <c r="C196" s="12">
        <v>0</v>
      </c>
      <c r="D196" s="12"/>
      <c r="E196" s="12">
        <v>0</v>
      </c>
      <c r="F196" s="12"/>
      <c r="G196" s="12"/>
      <c r="H196" s="12"/>
      <c r="I196" s="12"/>
      <c r="J196" s="12"/>
      <c r="K196" s="12"/>
      <c r="L196" s="12"/>
      <c r="M196" s="12"/>
      <c r="N196" s="12"/>
      <c r="O196" s="12"/>
      <c r="P196" s="12"/>
      <c r="Q196" s="12"/>
      <c r="R196" s="12"/>
      <c r="S196" s="12"/>
      <c r="T196" s="12"/>
      <c r="U196" s="12"/>
      <c r="V196" s="12"/>
      <c r="W196" s="12"/>
      <c r="X196" s="12"/>
      <c r="Y196" s="12"/>
      <c r="Z196" s="21"/>
      <c r="AA196" s="12">
        <f t="shared" ref="AA196:AA201" si="43">SUM(C196:Z196)</f>
        <v>0</v>
      </c>
      <c r="AB196" s="12">
        <f t="shared" si="42"/>
        <v>0</v>
      </c>
      <c r="AC196" s="13"/>
    </row>
    <row r="197" spans="1:29" x14ac:dyDescent="0.25">
      <c r="A197" s="15" t="s">
        <v>4</v>
      </c>
      <c r="B197" s="15"/>
      <c r="C197" s="12">
        <v>0</v>
      </c>
      <c r="D197" s="12"/>
      <c r="E197" s="12">
        <v>0</v>
      </c>
      <c r="F197" s="12"/>
      <c r="G197" s="12"/>
      <c r="H197" s="12"/>
      <c r="I197" s="12"/>
      <c r="J197" s="12"/>
      <c r="K197" s="12"/>
      <c r="L197" s="12"/>
      <c r="M197" s="12"/>
      <c r="N197" s="12"/>
      <c r="O197" s="12"/>
      <c r="P197" s="12"/>
      <c r="Q197" s="12"/>
      <c r="R197" s="12"/>
      <c r="S197" s="12"/>
      <c r="T197" s="12"/>
      <c r="U197" s="12"/>
      <c r="V197" s="12"/>
      <c r="W197" s="12"/>
      <c r="X197" s="12"/>
      <c r="Y197" s="12"/>
      <c r="Z197" s="21"/>
      <c r="AA197" s="12">
        <f t="shared" si="43"/>
        <v>0</v>
      </c>
      <c r="AB197" s="12">
        <f t="shared" si="42"/>
        <v>0</v>
      </c>
      <c r="AC197" s="13"/>
    </row>
    <row r="198" spans="1:29" x14ac:dyDescent="0.25">
      <c r="A198" s="15" t="s">
        <v>5</v>
      </c>
      <c r="B198" s="15"/>
      <c r="C198" s="12">
        <v>0</v>
      </c>
      <c r="D198" s="12"/>
      <c r="E198" s="12">
        <v>0</v>
      </c>
      <c r="F198" s="12"/>
      <c r="G198" s="12"/>
      <c r="H198" s="12"/>
      <c r="I198" s="12"/>
      <c r="J198" s="12"/>
      <c r="K198" s="12"/>
      <c r="L198" s="12"/>
      <c r="M198" s="12"/>
      <c r="N198" s="12"/>
      <c r="O198" s="12"/>
      <c r="P198" s="12"/>
      <c r="Q198" s="12"/>
      <c r="R198" s="12"/>
      <c r="S198" s="12"/>
      <c r="T198" s="12"/>
      <c r="U198" s="12"/>
      <c r="V198" s="12"/>
      <c r="W198" s="12"/>
      <c r="X198" s="12"/>
      <c r="Y198" s="12"/>
      <c r="Z198" s="21"/>
      <c r="AA198" s="12">
        <f t="shared" si="43"/>
        <v>0</v>
      </c>
      <c r="AB198" s="12">
        <f t="shared" si="42"/>
        <v>0</v>
      </c>
      <c r="AC198" s="13"/>
    </row>
    <row r="199" spans="1:29" x14ac:dyDescent="0.25">
      <c r="A199" s="15" t="s">
        <v>6</v>
      </c>
      <c r="B199" s="15"/>
      <c r="C199" s="12">
        <v>0</v>
      </c>
      <c r="D199" s="12"/>
      <c r="E199" s="12">
        <v>0</v>
      </c>
      <c r="F199" s="12"/>
      <c r="G199" s="12"/>
      <c r="H199" s="12"/>
      <c r="I199" s="12"/>
      <c r="J199" s="12"/>
      <c r="K199" s="12"/>
      <c r="L199" s="12"/>
      <c r="M199" s="12"/>
      <c r="N199" s="12"/>
      <c r="O199" s="12"/>
      <c r="P199" s="12"/>
      <c r="Q199" s="12"/>
      <c r="R199" s="12"/>
      <c r="S199" s="12"/>
      <c r="T199" s="12"/>
      <c r="U199" s="12"/>
      <c r="V199" s="12"/>
      <c r="W199" s="12"/>
      <c r="X199" s="12"/>
      <c r="Y199" s="12"/>
      <c r="Z199" s="21"/>
      <c r="AA199" s="12">
        <f t="shared" si="43"/>
        <v>0</v>
      </c>
      <c r="AB199" s="12">
        <f t="shared" si="42"/>
        <v>0</v>
      </c>
      <c r="AC199" s="13"/>
    </row>
    <row r="200" spans="1:29" x14ac:dyDescent="0.25">
      <c r="A200" s="15" t="s">
        <v>13</v>
      </c>
      <c r="B200" s="15"/>
      <c r="C200" s="12">
        <v>0</v>
      </c>
      <c r="D200" s="12"/>
      <c r="E200" s="12">
        <v>0</v>
      </c>
      <c r="F200" s="12"/>
      <c r="G200" s="12"/>
      <c r="H200" s="12"/>
      <c r="I200" s="12"/>
      <c r="J200" s="12"/>
      <c r="K200" s="12"/>
      <c r="L200" s="12"/>
      <c r="M200" s="12"/>
      <c r="N200" s="12"/>
      <c r="O200" s="12"/>
      <c r="P200" s="12"/>
      <c r="Q200" s="12"/>
      <c r="R200" s="12"/>
      <c r="S200" s="12"/>
      <c r="T200" s="12"/>
      <c r="U200" s="12"/>
      <c r="V200" s="12"/>
      <c r="W200" s="12"/>
      <c r="X200" s="12"/>
      <c r="Y200" s="12"/>
      <c r="Z200" s="21"/>
      <c r="AA200" s="12">
        <f t="shared" si="43"/>
        <v>0</v>
      </c>
      <c r="AB200" s="12">
        <f t="shared" si="42"/>
        <v>0</v>
      </c>
      <c r="AC200" s="13"/>
    </row>
    <row r="201" spans="1:29" x14ac:dyDescent="0.25">
      <c r="A201" s="17" t="s">
        <v>8</v>
      </c>
      <c r="B201" s="15"/>
      <c r="C201" s="12">
        <v>0</v>
      </c>
      <c r="D201" s="12"/>
      <c r="E201" s="12">
        <v>0</v>
      </c>
      <c r="F201" s="12"/>
      <c r="G201" s="12"/>
      <c r="H201" s="12"/>
      <c r="I201" s="12"/>
      <c r="J201" s="12"/>
      <c r="K201" s="12"/>
      <c r="L201" s="12"/>
      <c r="M201" s="12"/>
      <c r="N201" s="12"/>
      <c r="O201" s="12"/>
      <c r="P201" s="12"/>
      <c r="Q201" s="12"/>
      <c r="R201" s="12"/>
      <c r="S201" s="12"/>
      <c r="T201" s="12"/>
      <c r="U201" s="12"/>
      <c r="V201" s="12"/>
      <c r="W201" s="12"/>
      <c r="X201" s="12"/>
      <c r="Y201" s="12"/>
      <c r="Z201" s="21"/>
      <c r="AA201" s="12">
        <f t="shared" si="43"/>
        <v>0</v>
      </c>
      <c r="AB201" s="12">
        <f t="shared" si="42"/>
        <v>0</v>
      </c>
      <c r="AC201" s="13"/>
    </row>
    <row r="202" spans="1:29" x14ac:dyDescent="0.25">
      <c r="A202" s="17"/>
      <c r="B202" s="15"/>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21"/>
      <c r="AA202" s="12"/>
      <c r="AB202" s="12"/>
      <c r="AC202" s="13"/>
    </row>
    <row r="203" spans="1:29" x14ac:dyDescent="0.25">
      <c r="A203" s="17"/>
      <c r="B203" s="15"/>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21"/>
      <c r="AA203" s="12"/>
      <c r="AB203" s="12"/>
      <c r="AC203" s="13"/>
    </row>
    <row r="204" spans="1:29" x14ac:dyDescent="0.25">
      <c r="A204" s="11" t="s">
        <v>19</v>
      </c>
      <c r="B204" s="15"/>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21"/>
      <c r="AA204" s="12"/>
      <c r="AB204" s="12"/>
      <c r="AC204" s="13"/>
    </row>
    <row r="205" spans="1:29" x14ac:dyDescent="0.25">
      <c r="A205" s="45" t="s">
        <v>2</v>
      </c>
      <c r="B205" s="17"/>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21"/>
      <c r="AA205" s="12"/>
      <c r="AB205" s="12"/>
      <c r="AC205" s="13"/>
    </row>
    <row r="206" spans="1:29" x14ac:dyDescent="0.25">
      <c r="A206" s="15" t="s">
        <v>3</v>
      </c>
      <c r="B206" s="17"/>
      <c r="C206" s="12">
        <f t="shared" ref="C206:E211" si="44">C184+C162+C140+C118+C96+C74+C52+C30+C8</f>
        <v>59331959.409999996</v>
      </c>
      <c r="D206" s="12"/>
      <c r="E206" s="12">
        <f t="shared" si="44"/>
        <v>109038051.02</v>
      </c>
      <c r="F206" s="12"/>
      <c r="G206" s="12"/>
      <c r="H206" s="12"/>
      <c r="I206" s="12"/>
      <c r="J206" s="12"/>
      <c r="K206" s="12"/>
      <c r="L206" s="12"/>
      <c r="M206" s="12"/>
      <c r="N206" s="12"/>
      <c r="O206" s="12"/>
      <c r="P206" s="12"/>
      <c r="Q206" s="12"/>
      <c r="R206" s="12"/>
      <c r="S206" s="12"/>
      <c r="T206" s="12"/>
      <c r="U206" s="12"/>
      <c r="V206" s="12"/>
      <c r="W206" s="12"/>
      <c r="X206" s="12"/>
      <c r="Y206" s="12"/>
      <c r="Z206" s="16"/>
      <c r="AA206" s="12">
        <f>SUM(C206:Z206)</f>
        <v>168370010.43000001</v>
      </c>
      <c r="AB206" s="12">
        <f>AA206+AC206</f>
        <v>413035446.66999996</v>
      </c>
      <c r="AC206" s="13">
        <v>244665436.23999998</v>
      </c>
    </row>
    <row r="207" spans="1:29" x14ac:dyDescent="0.25">
      <c r="A207" s="15" t="s">
        <v>4</v>
      </c>
      <c r="B207" s="17"/>
      <c r="C207" s="12">
        <f t="shared" si="44"/>
        <v>5074430.68</v>
      </c>
      <c r="D207" s="12"/>
      <c r="E207" s="12">
        <f t="shared" si="44"/>
        <v>9887738.1300000008</v>
      </c>
      <c r="F207" s="12"/>
      <c r="G207" s="12"/>
      <c r="H207" s="12"/>
      <c r="I207" s="12"/>
      <c r="J207" s="12"/>
      <c r="K207" s="12"/>
      <c r="L207" s="12"/>
      <c r="M207" s="12"/>
      <c r="N207" s="12"/>
      <c r="O207" s="12"/>
      <c r="P207" s="12"/>
      <c r="Q207" s="12"/>
      <c r="R207" s="12"/>
      <c r="S207" s="12"/>
      <c r="T207" s="12"/>
      <c r="U207" s="12"/>
      <c r="V207" s="12"/>
      <c r="W207" s="12"/>
      <c r="X207" s="12"/>
      <c r="Y207" s="12"/>
      <c r="Z207" s="16"/>
      <c r="AA207" s="12">
        <f>SUM(C207:Z207)</f>
        <v>14962168.810000001</v>
      </c>
      <c r="AB207" s="12">
        <f t="shared" ref="AB207:AB211" si="45">AA207+AC207</f>
        <v>18088549.039999999</v>
      </c>
      <c r="AC207" s="13">
        <v>3126380.23</v>
      </c>
    </row>
    <row r="208" spans="1:29" x14ac:dyDescent="0.25">
      <c r="A208" s="15" t="s">
        <v>5</v>
      </c>
      <c r="B208" s="17"/>
      <c r="C208" s="12">
        <f t="shared" si="44"/>
        <v>2222293.3200000003</v>
      </c>
      <c r="D208" s="12"/>
      <c r="E208" s="12">
        <f t="shared" si="44"/>
        <v>3772721.8899999997</v>
      </c>
      <c r="F208" s="12"/>
      <c r="G208" s="12"/>
      <c r="H208" s="12"/>
      <c r="I208" s="12"/>
      <c r="J208" s="12"/>
      <c r="K208" s="12"/>
      <c r="L208" s="12"/>
      <c r="M208" s="12"/>
      <c r="N208" s="12"/>
      <c r="O208" s="12"/>
      <c r="P208" s="12"/>
      <c r="Q208" s="12"/>
      <c r="R208" s="12"/>
      <c r="S208" s="12"/>
      <c r="T208" s="12"/>
      <c r="U208" s="12"/>
      <c r="V208" s="12"/>
      <c r="W208" s="12"/>
      <c r="X208" s="12"/>
      <c r="Y208" s="12"/>
      <c r="Z208" s="16"/>
      <c r="AA208" s="12">
        <f>SUM(C208:Z208)</f>
        <v>5995015.21</v>
      </c>
      <c r="AB208" s="12">
        <f t="shared" si="45"/>
        <v>7064576.0199999996</v>
      </c>
      <c r="AC208" s="13">
        <v>1069560.81</v>
      </c>
    </row>
    <row r="209" spans="1:29" x14ac:dyDescent="0.25">
      <c r="A209" s="15" t="s">
        <v>6</v>
      </c>
      <c r="B209" s="15"/>
      <c r="C209" s="12">
        <f t="shared" si="44"/>
        <v>2852137.36</v>
      </c>
      <c r="D209" s="12"/>
      <c r="E209" s="12">
        <f t="shared" si="44"/>
        <v>6115016.2400000012</v>
      </c>
      <c r="F209" s="12"/>
      <c r="G209" s="12"/>
      <c r="H209" s="12"/>
      <c r="I209" s="12"/>
      <c r="J209" s="12"/>
      <c r="K209" s="12"/>
      <c r="L209" s="12"/>
      <c r="M209" s="12"/>
      <c r="N209" s="12"/>
      <c r="O209" s="12"/>
      <c r="P209" s="12"/>
      <c r="Q209" s="12"/>
      <c r="R209" s="12"/>
      <c r="S209" s="12"/>
      <c r="T209" s="12"/>
      <c r="U209" s="12"/>
      <c r="V209" s="12"/>
      <c r="W209" s="12"/>
      <c r="X209" s="12"/>
      <c r="Y209" s="12"/>
      <c r="Z209" s="13"/>
      <c r="AA209" s="12">
        <f>SUM(C209:Z209)</f>
        <v>8967153.6000000015</v>
      </c>
      <c r="AB209" s="12">
        <f t="shared" si="45"/>
        <v>30697266.970000003</v>
      </c>
      <c r="AC209" s="13">
        <v>21730113.370000001</v>
      </c>
    </row>
    <row r="210" spans="1:29" x14ac:dyDescent="0.25">
      <c r="A210" s="15" t="s">
        <v>7</v>
      </c>
      <c r="B210" s="11"/>
      <c r="C210" s="12">
        <f t="shared" si="44"/>
        <v>969726.71</v>
      </c>
      <c r="D210" s="12"/>
      <c r="E210" s="12">
        <f t="shared" si="44"/>
        <v>2079105.5200000003</v>
      </c>
      <c r="F210" s="12"/>
      <c r="G210" s="12"/>
      <c r="H210" s="12"/>
      <c r="I210" s="12"/>
      <c r="J210" s="12"/>
      <c r="K210" s="12"/>
      <c r="L210" s="12"/>
      <c r="M210" s="12"/>
      <c r="N210" s="12"/>
      <c r="O210" s="12"/>
      <c r="P210" s="12"/>
      <c r="Q210" s="12"/>
      <c r="R210" s="12"/>
      <c r="S210" s="12"/>
      <c r="T210" s="12"/>
      <c r="U210" s="12"/>
      <c r="V210" s="12"/>
      <c r="W210" s="12"/>
      <c r="X210" s="12"/>
      <c r="Y210" s="12"/>
      <c r="Z210" s="16"/>
      <c r="AA210" s="12">
        <f>SUM(C210:Z210)</f>
        <v>3048832.2300000004</v>
      </c>
      <c r="AB210" s="12">
        <f t="shared" si="45"/>
        <v>10437070.804000001</v>
      </c>
      <c r="AC210" s="13">
        <v>7388238.574000001</v>
      </c>
    </row>
    <row r="211" spans="1:29" x14ac:dyDescent="0.25">
      <c r="A211" s="17" t="s">
        <v>8</v>
      </c>
      <c r="B211" s="15"/>
      <c r="C211" s="12">
        <f t="shared" si="44"/>
        <v>57042.74</v>
      </c>
      <c r="D211" s="12"/>
      <c r="E211" s="12">
        <f t="shared" si="44"/>
        <v>122300.32999999999</v>
      </c>
      <c r="F211" s="12"/>
      <c r="G211" s="12"/>
      <c r="H211" s="12"/>
      <c r="I211" s="12"/>
      <c r="J211" s="12"/>
      <c r="K211" s="12"/>
      <c r="L211" s="12"/>
      <c r="M211" s="12"/>
      <c r="N211" s="12"/>
      <c r="O211" s="12"/>
      <c r="P211" s="12"/>
      <c r="Q211" s="12"/>
      <c r="R211" s="12"/>
      <c r="S211" s="12"/>
      <c r="T211" s="12"/>
      <c r="U211" s="12"/>
      <c r="V211" s="12"/>
      <c r="W211" s="12"/>
      <c r="X211" s="12"/>
      <c r="Y211" s="12"/>
      <c r="Z211" s="13"/>
      <c r="AA211" s="12">
        <f t="shared" ref="AA211" si="46">SUM(C211:Z211)</f>
        <v>179343.06999999998</v>
      </c>
      <c r="AB211" s="12">
        <f t="shared" si="45"/>
        <v>613945.38199999998</v>
      </c>
      <c r="AC211" s="13">
        <v>434602.31200000003</v>
      </c>
    </row>
    <row r="212" spans="1:29" x14ac:dyDescent="0.25">
      <c r="A212" s="45" t="s">
        <v>9</v>
      </c>
      <c r="B212" s="17"/>
      <c r="C212" s="8"/>
      <c r="D212" s="8"/>
      <c r="E212" s="8"/>
      <c r="F212" s="8"/>
      <c r="G212" s="8"/>
      <c r="H212" s="8"/>
      <c r="I212" s="8"/>
      <c r="J212" s="8"/>
      <c r="K212" s="8"/>
      <c r="L212" s="8"/>
      <c r="M212" s="8"/>
      <c r="N212" s="8"/>
      <c r="O212" s="12"/>
      <c r="P212" s="8"/>
      <c r="Q212" s="8"/>
      <c r="R212" s="8"/>
      <c r="S212" s="12"/>
      <c r="T212" s="12"/>
      <c r="U212" s="12"/>
      <c r="V212" s="12"/>
      <c r="W212" s="12"/>
      <c r="X212" s="12"/>
      <c r="Y212" s="12"/>
      <c r="Z212" s="23"/>
      <c r="AA212" s="8"/>
      <c r="AB212" s="8"/>
      <c r="AC212" s="13"/>
    </row>
    <row r="213" spans="1:29" x14ac:dyDescent="0.25">
      <c r="A213" s="15" t="s">
        <v>3</v>
      </c>
      <c r="B213" s="17"/>
      <c r="C213" s="12">
        <f>C191+C169+C147+C125+C103+C81+C59+C37+C15</f>
        <v>20333311.469999999</v>
      </c>
      <c r="D213" s="8"/>
      <c r="E213" s="12">
        <f>E191+E169+E147+E125+E103+E81+E59+E37+E15</f>
        <v>25828733.829999998</v>
      </c>
      <c r="F213" s="8"/>
      <c r="G213" s="12"/>
      <c r="H213" s="8"/>
      <c r="I213" s="12"/>
      <c r="J213" s="8"/>
      <c r="K213" s="12"/>
      <c r="L213" s="8"/>
      <c r="M213" s="12"/>
      <c r="N213" s="8"/>
      <c r="O213" s="12"/>
      <c r="P213" s="8"/>
      <c r="Q213" s="8"/>
      <c r="R213" s="8"/>
      <c r="S213" s="12"/>
      <c r="T213" s="12"/>
      <c r="U213" s="12"/>
      <c r="V213" s="12"/>
      <c r="W213" s="12"/>
      <c r="X213" s="12"/>
      <c r="Y213" s="12"/>
      <c r="Z213" s="24"/>
      <c r="AA213" s="12">
        <f>SUM(C213:Z213)</f>
        <v>46162045.299999997</v>
      </c>
      <c r="AB213" s="12">
        <f t="shared" ref="AB213:AB216" si="47">AA213+AC213</f>
        <v>270928098.06</v>
      </c>
      <c r="AC213" s="13">
        <v>224766052.75999999</v>
      </c>
    </row>
    <row r="214" spans="1:29" x14ac:dyDescent="0.25">
      <c r="A214" s="15" t="s">
        <v>6</v>
      </c>
      <c r="B214" s="15"/>
      <c r="C214" s="12">
        <f>C192+C170+C148+C126+C104+C82+C60+C38+C16</f>
        <v>2186339.31</v>
      </c>
      <c r="D214" s="12"/>
      <c r="E214" s="12">
        <f>E192+E170+E148+E126+E104+E82+E60+E38+E16</f>
        <v>3574817</v>
      </c>
      <c r="F214" s="12"/>
      <c r="G214" s="12"/>
      <c r="H214" s="12"/>
      <c r="I214" s="12"/>
      <c r="J214" s="12"/>
      <c r="K214" s="12"/>
      <c r="L214" s="12"/>
      <c r="M214" s="12"/>
      <c r="N214" s="12"/>
      <c r="O214" s="12"/>
      <c r="P214" s="12"/>
      <c r="Q214" s="12"/>
      <c r="R214" s="12"/>
      <c r="S214" s="12"/>
      <c r="T214" s="12"/>
      <c r="U214" s="12"/>
      <c r="V214" s="12"/>
      <c r="W214" s="12"/>
      <c r="X214" s="12"/>
      <c r="Y214" s="12"/>
      <c r="Z214" s="23"/>
      <c r="AA214" s="12">
        <f>SUM(C214:Z214)</f>
        <v>5761156.3100000005</v>
      </c>
      <c r="AB214" s="12">
        <f t="shared" si="47"/>
        <v>27083384.390000001</v>
      </c>
      <c r="AC214" s="13">
        <v>21322228.079999998</v>
      </c>
    </row>
    <row r="215" spans="1:29" x14ac:dyDescent="0.25">
      <c r="A215" s="15" t="s">
        <v>13</v>
      </c>
      <c r="B215" s="15"/>
      <c r="C215" s="12">
        <f>C193+C171+C149+C127+C105+C83+C61+C39+C17</f>
        <v>743355.37</v>
      </c>
      <c r="D215" s="12"/>
      <c r="E215" s="12">
        <f>E193+E171+E149+E127+E105+E83+E61+E39+E17</f>
        <v>1215437.78</v>
      </c>
      <c r="F215" s="12"/>
      <c r="G215" s="12"/>
      <c r="H215" s="12"/>
      <c r="I215" s="12"/>
      <c r="J215" s="12"/>
      <c r="K215" s="12"/>
      <c r="L215" s="12"/>
      <c r="M215" s="12"/>
      <c r="N215" s="12"/>
      <c r="O215" s="12"/>
      <c r="P215" s="12"/>
      <c r="Q215" s="12"/>
      <c r="R215" s="12"/>
      <c r="S215" s="12"/>
      <c r="T215" s="12"/>
      <c r="U215" s="12"/>
      <c r="V215" s="12"/>
      <c r="W215" s="12"/>
      <c r="X215" s="12"/>
      <c r="Y215" s="12"/>
      <c r="Z215" s="25"/>
      <c r="AA215" s="12">
        <f>SUM(C215:Z215)</f>
        <v>1958793.15</v>
      </c>
      <c r="AB215" s="12">
        <f t="shared" si="47"/>
        <v>9208350.4699999988</v>
      </c>
      <c r="AC215" s="13">
        <v>7249557.3199999994</v>
      </c>
    </row>
    <row r="216" spans="1:29" x14ac:dyDescent="0.25">
      <c r="A216" s="17" t="s">
        <v>8</v>
      </c>
      <c r="B216" s="15"/>
      <c r="C216" s="12">
        <f>C194+C172+C150+C128+C106+C84+C62+C40+C18</f>
        <v>43726.79</v>
      </c>
      <c r="D216" s="12"/>
      <c r="E216" s="12">
        <f>E194+E172+E150+E128+E106+E84+E62+E40+E18</f>
        <v>71496.350000000006</v>
      </c>
      <c r="F216" s="12"/>
      <c r="G216" s="12"/>
      <c r="H216" s="12"/>
      <c r="I216" s="12"/>
      <c r="J216" s="12"/>
      <c r="K216" s="12"/>
      <c r="L216" s="12"/>
      <c r="M216" s="12"/>
      <c r="N216" s="12"/>
      <c r="O216" s="12"/>
      <c r="P216" s="12"/>
      <c r="Q216" s="12"/>
      <c r="R216" s="12"/>
      <c r="S216" s="12"/>
      <c r="T216" s="12"/>
      <c r="U216" s="12"/>
      <c r="V216" s="12"/>
      <c r="W216" s="12"/>
      <c r="X216" s="12"/>
      <c r="Y216" s="12"/>
      <c r="Z216" s="25"/>
      <c r="AA216" s="12">
        <f>SUM(C216:Z216)</f>
        <v>115223.14000000001</v>
      </c>
      <c r="AB216" s="12">
        <f t="shared" si="47"/>
        <v>541667.96</v>
      </c>
      <c r="AC216" s="13">
        <v>426444.81999999995</v>
      </c>
    </row>
    <row r="217" spans="1:29" x14ac:dyDescent="0.25">
      <c r="A217" s="45" t="s">
        <v>10</v>
      </c>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25"/>
      <c r="AA217" s="12"/>
      <c r="AB217" s="12"/>
      <c r="AC217" s="13"/>
    </row>
    <row r="218" spans="1:29" x14ac:dyDescent="0.25">
      <c r="A218" s="15" t="s">
        <v>3</v>
      </c>
      <c r="B218" s="11"/>
      <c r="C218" s="12">
        <f t="shared" ref="C218:E223" si="48">C196+C174+C152+C130+C108+C86+C64+C42+C20</f>
        <v>38998647.939999998</v>
      </c>
      <c r="D218" s="12"/>
      <c r="E218" s="12">
        <f t="shared" si="48"/>
        <v>83209317.189999998</v>
      </c>
      <c r="F218" s="12"/>
      <c r="G218" s="12"/>
      <c r="H218" s="12"/>
      <c r="I218" s="12"/>
      <c r="J218" s="12"/>
      <c r="K218" s="12"/>
      <c r="L218" s="12"/>
      <c r="M218" s="12"/>
      <c r="N218" s="12"/>
      <c r="O218" s="12"/>
      <c r="P218" s="12"/>
      <c r="Q218" s="12"/>
      <c r="R218" s="12"/>
      <c r="S218" s="12"/>
      <c r="T218" s="12"/>
      <c r="U218" s="12"/>
      <c r="V218" s="12"/>
      <c r="W218" s="12"/>
      <c r="X218" s="12"/>
      <c r="Y218" s="12"/>
      <c r="Z218" s="25"/>
      <c r="AA218" s="12">
        <f t="shared" ref="AA218:AA223" si="49">SUM(C218:Z218)</f>
        <v>122207965.13</v>
      </c>
      <c r="AB218" s="12">
        <f t="shared" ref="AB218:AB223" si="50">AA218+AC218</f>
        <v>142107348.81999999</v>
      </c>
      <c r="AC218" s="13">
        <v>19899383.690000001</v>
      </c>
    </row>
    <row r="219" spans="1:29" x14ac:dyDescent="0.25">
      <c r="A219" s="15" t="s">
        <v>4</v>
      </c>
      <c r="B219" s="11"/>
      <c r="C219" s="12">
        <f t="shared" si="48"/>
        <v>2888091.37</v>
      </c>
      <c r="D219" s="12"/>
      <c r="E219" s="12">
        <f t="shared" si="48"/>
        <v>6312921.1200000001</v>
      </c>
      <c r="F219" s="12"/>
      <c r="G219" s="12"/>
      <c r="H219" s="12"/>
      <c r="I219" s="12"/>
      <c r="J219" s="12"/>
      <c r="K219" s="12"/>
      <c r="L219" s="12"/>
      <c r="M219" s="12"/>
      <c r="N219" s="12"/>
      <c r="O219" s="12"/>
      <c r="P219" s="12"/>
      <c r="Q219" s="12"/>
      <c r="R219" s="12"/>
      <c r="S219" s="12"/>
      <c r="T219" s="12"/>
      <c r="U219" s="12"/>
      <c r="V219" s="12"/>
      <c r="W219" s="12"/>
      <c r="X219" s="12"/>
      <c r="Y219" s="12"/>
      <c r="Z219" s="25"/>
      <c r="AA219" s="12">
        <f t="shared" si="49"/>
        <v>9201012.4900000002</v>
      </c>
      <c r="AB219" s="12">
        <f t="shared" si="50"/>
        <v>10639706.25</v>
      </c>
      <c r="AC219" s="13">
        <v>1438693.7599999998</v>
      </c>
    </row>
    <row r="220" spans="1:29" x14ac:dyDescent="0.25">
      <c r="A220" s="15" t="s">
        <v>5</v>
      </c>
      <c r="B220" s="11"/>
      <c r="C220" s="12">
        <f t="shared" si="48"/>
        <v>2222293.3200000003</v>
      </c>
      <c r="D220" s="12"/>
      <c r="E220" s="12">
        <f t="shared" si="48"/>
        <v>3772721.8899999997</v>
      </c>
      <c r="F220" s="12"/>
      <c r="G220" s="12"/>
      <c r="H220" s="12"/>
      <c r="I220" s="12"/>
      <c r="J220" s="12"/>
      <c r="K220" s="12"/>
      <c r="L220" s="12"/>
      <c r="M220" s="12"/>
      <c r="N220" s="12"/>
      <c r="O220" s="12"/>
      <c r="P220" s="12"/>
      <c r="Q220" s="12"/>
      <c r="R220" s="12"/>
      <c r="S220" s="12"/>
      <c r="T220" s="12"/>
      <c r="U220" s="12"/>
      <c r="V220" s="12"/>
      <c r="W220" s="12"/>
      <c r="X220" s="12"/>
      <c r="Y220" s="12"/>
      <c r="Z220" s="25"/>
      <c r="AA220" s="12">
        <f t="shared" si="49"/>
        <v>5995015.21</v>
      </c>
      <c r="AB220" s="12">
        <f t="shared" si="50"/>
        <v>7064576.0199999996</v>
      </c>
      <c r="AC220" s="13">
        <v>1069560.81</v>
      </c>
    </row>
    <row r="221" spans="1:29" x14ac:dyDescent="0.25">
      <c r="A221" s="15" t="s">
        <v>6</v>
      </c>
      <c r="B221" s="22"/>
      <c r="C221" s="51">
        <f t="shared" si="48"/>
        <v>665798.04999999993</v>
      </c>
      <c r="D221" s="20"/>
      <c r="E221" s="51">
        <f t="shared" si="48"/>
        <v>2540199.2399999998</v>
      </c>
      <c r="F221" s="20"/>
      <c r="G221" s="20"/>
      <c r="H221" s="20"/>
      <c r="I221" s="20"/>
      <c r="J221" s="20"/>
      <c r="K221" s="20"/>
      <c r="L221" s="20"/>
      <c r="M221" s="20"/>
      <c r="N221" s="20"/>
      <c r="O221" s="12"/>
      <c r="P221" s="20"/>
      <c r="Q221" s="20"/>
      <c r="R221" s="20"/>
      <c r="S221" s="12"/>
      <c r="T221" s="12"/>
      <c r="U221" s="12"/>
      <c r="V221" s="12"/>
      <c r="W221" s="12"/>
      <c r="X221" s="12"/>
      <c r="Y221" s="12"/>
      <c r="Z221" s="23"/>
      <c r="AA221" s="12">
        <f t="shared" si="49"/>
        <v>3205997.2899999996</v>
      </c>
      <c r="AB221" s="12">
        <f t="shared" si="50"/>
        <v>3613882.88</v>
      </c>
      <c r="AC221" s="13">
        <v>407885.59000000008</v>
      </c>
    </row>
    <row r="222" spans="1:29" x14ac:dyDescent="0.25">
      <c r="A222" s="15" t="s">
        <v>13</v>
      </c>
      <c r="B222" s="15"/>
      <c r="C222" s="51">
        <f t="shared" si="48"/>
        <v>226371.34</v>
      </c>
      <c r="D222" s="12"/>
      <c r="E222" s="51">
        <f t="shared" si="48"/>
        <v>863667.74</v>
      </c>
      <c r="F222" s="12"/>
      <c r="G222" s="12"/>
      <c r="H222" s="12"/>
      <c r="I222" s="12"/>
      <c r="J222" s="12"/>
      <c r="K222" s="12"/>
      <c r="L222" s="12"/>
      <c r="M222" s="12"/>
      <c r="N222" s="12"/>
      <c r="O222" s="12"/>
      <c r="P222" s="12"/>
      <c r="Q222" s="12"/>
      <c r="R222" s="12"/>
      <c r="S222" s="12"/>
      <c r="T222" s="12"/>
      <c r="U222" s="12"/>
      <c r="V222" s="12"/>
      <c r="W222" s="12"/>
      <c r="X222" s="12"/>
      <c r="Y222" s="12"/>
      <c r="Z222" s="26"/>
      <c r="AA222" s="12">
        <f t="shared" si="49"/>
        <v>1090039.08</v>
      </c>
      <c r="AB222" s="12">
        <f t="shared" si="50"/>
        <v>1228720.1700000002</v>
      </c>
      <c r="AC222" s="13">
        <v>138681.09</v>
      </c>
    </row>
    <row r="223" spans="1:29" x14ac:dyDescent="0.25">
      <c r="A223" s="17" t="s">
        <v>8</v>
      </c>
      <c r="B223" s="15"/>
      <c r="C223" s="51">
        <f t="shared" si="48"/>
        <v>13315.949999999999</v>
      </c>
      <c r="D223" s="12"/>
      <c r="E223" s="51">
        <f t="shared" si="48"/>
        <v>50803.979999999996</v>
      </c>
      <c r="F223" s="12"/>
      <c r="G223" s="12"/>
      <c r="H223" s="12"/>
      <c r="I223" s="12"/>
      <c r="J223" s="12"/>
      <c r="K223" s="12"/>
      <c r="L223" s="12"/>
      <c r="M223" s="12"/>
      <c r="N223" s="12"/>
      <c r="O223" s="12"/>
      <c r="P223" s="12"/>
      <c r="Q223" s="12"/>
      <c r="R223" s="12"/>
      <c r="S223" s="12"/>
      <c r="T223" s="12"/>
      <c r="U223" s="12"/>
      <c r="V223" s="12"/>
      <c r="W223" s="12"/>
      <c r="X223" s="12"/>
      <c r="Y223" s="12"/>
      <c r="Z223" s="23"/>
      <c r="AA223" s="12">
        <f t="shared" si="49"/>
        <v>64119.929999999993</v>
      </c>
      <c r="AB223" s="12">
        <f t="shared" si="50"/>
        <v>72277.64</v>
      </c>
      <c r="AC223" s="13">
        <v>8157.71</v>
      </c>
    </row>
    <row r="224" spans="1:29" ht="15.75" customHeight="1" x14ac:dyDescent="0.25">
      <c r="A224" s="17"/>
      <c r="B224" s="15"/>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26"/>
      <c r="AA224" s="12"/>
      <c r="AB224" s="12"/>
      <c r="AC224" s="13"/>
    </row>
    <row r="225" spans="1:29" ht="15.75" customHeight="1" x14ac:dyDescent="0.25">
      <c r="A225" s="15"/>
      <c r="B225" s="22"/>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3"/>
      <c r="AA225" s="20"/>
      <c r="AB225" s="20"/>
      <c r="AC225" s="13"/>
    </row>
    <row r="226" spans="1:29" ht="15.75" customHeight="1" x14ac:dyDescent="0.25">
      <c r="A226" s="22"/>
      <c r="B226" s="15"/>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24"/>
      <c r="AA226" s="12"/>
      <c r="AB226" s="12"/>
      <c r="AC226" s="13"/>
    </row>
    <row r="227" spans="1:29" ht="15.75" customHeight="1" x14ac:dyDescent="0.25">
      <c r="A227" s="15"/>
      <c r="B227" s="15"/>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23"/>
      <c r="AA227" s="12"/>
      <c r="AB227" s="12"/>
      <c r="AC227" s="13"/>
    </row>
    <row r="228" spans="1:29" ht="15.75" customHeight="1" x14ac:dyDescent="0.25">
      <c r="A228" s="15"/>
      <c r="B228" s="15"/>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25"/>
      <c r="AA228" s="12"/>
      <c r="AB228" s="12"/>
      <c r="AC228" s="13"/>
    </row>
    <row r="229" spans="1:29" ht="15.75" customHeight="1" x14ac:dyDescent="0.25">
      <c r="A229" s="15"/>
      <c r="B229" s="22"/>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4"/>
      <c r="AA229" s="20"/>
      <c r="AB229" s="20"/>
      <c r="AC229" s="13"/>
    </row>
    <row r="230" spans="1:29" ht="15.75" customHeight="1" x14ac:dyDescent="0.25">
      <c r="A230" s="22"/>
      <c r="B230" s="15"/>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27"/>
      <c r="AA230" s="12"/>
      <c r="AB230" s="12"/>
      <c r="AC230" s="13"/>
    </row>
    <row r="231" spans="1:29" ht="15.75" customHeight="1" x14ac:dyDescent="0.25">
      <c r="A231" s="15"/>
      <c r="B231" s="15"/>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28"/>
      <c r="AA231" s="12"/>
      <c r="AB231" s="12"/>
      <c r="AC231" s="13"/>
    </row>
    <row r="232" spans="1:29" ht="15.75" customHeight="1" x14ac:dyDescent="0.25">
      <c r="A232" s="15"/>
      <c r="B232" s="15"/>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29"/>
      <c r="AA232" s="12"/>
      <c r="AB232" s="12"/>
      <c r="AC232" s="13"/>
    </row>
    <row r="233" spans="1:29" ht="15.75" customHeight="1" x14ac:dyDescent="0.25">
      <c r="A233" s="15"/>
      <c r="B233" s="22"/>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5"/>
      <c r="AA233" s="20"/>
      <c r="AB233" s="20"/>
      <c r="AC233" s="13"/>
    </row>
    <row r="234" spans="1:29" ht="15.75" customHeight="1" x14ac:dyDescent="0.25">
      <c r="A234" s="22"/>
      <c r="B234" s="15"/>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25"/>
      <c r="AA234" s="12"/>
      <c r="AB234" s="12"/>
      <c r="AC234" s="13"/>
    </row>
    <row r="235" spans="1:29" ht="15.75" customHeight="1" x14ac:dyDescent="0.25">
      <c r="A235" s="15"/>
      <c r="B235" s="15"/>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23"/>
      <c r="AA235" s="12"/>
      <c r="AB235" s="12"/>
      <c r="AC235" s="13"/>
    </row>
    <row r="236" spans="1:29" ht="15.75" customHeight="1" x14ac:dyDescent="0.25">
      <c r="A236" s="15"/>
      <c r="B236" s="15"/>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26"/>
      <c r="AA236" s="12"/>
      <c r="AB236" s="12"/>
      <c r="AC236" s="13"/>
    </row>
    <row r="237" spans="1:29" ht="15.75" customHeight="1" x14ac:dyDescent="0.25">
      <c r="A237" s="15"/>
      <c r="B237" s="22"/>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3"/>
      <c r="AA237" s="20"/>
      <c r="AB237" s="20"/>
      <c r="AC237" s="13"/>
    </row>
    <row r="238" spans="1:29" ht="15.75" customHeight="1" x14ac:dyDescent="0.25">
      <c r="A238" s="22"/>
      <c r="B238" s="15"/>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26"/>
      <c r="AA238" s="12"/>
      <c r="AB238" s="12"/>
      <c r="AC238" s="13"/>
    </row>
    <row r="239" spans="1:29" ht="15.75" customHeight="1" x14ac:dyDescent="0.25">
      <c r="A239" s="15"/>
      <c r="B239" s="15"/>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23"/>
      <c r="AA239" s="12"/>
      <c r="AB239" s="12"/>
      <c r="AC239" s="13"/>
    </row>
    <row r="240" spans="1:29" ht="15.75" customHeight="1" x14ac:dyDescent="0.25">
      <c r="A240" s="15"/>
      <c r="B240" s="15"/>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24"/>
      <c r="AA240" s="12"/>
      <c r="AB240" s="12"/>
      <c r="AC240" s="13"/>
    </row>
    <row r="241" spans="1:29" ht="15.75" customHeight="1" x14ac:dyDescent="0.25">
      <c r="A241" s="15"/>
      <c r="B241" s="22"/>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3"/>
      <c r="AA241" s="20"/>
      <c r="AB241" s="20"/>
      <c r="AC241" s="13"/>
    </row>
    <row r="242" spans="1:29" ht="15.75" customHeight="1" x14ac:dyDescent="0.25">
      <c r="A242" s="22"/>
      <c r="B242" s="15"/>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23"/>
      <c r="AA242" s="12"/>
      <c r="AB242" s="12"/>
      <c r="AC242" s="13"/>
    </row>
    <row r="243" spans="1:29" ht="15.75" customHeight="1" x14ac:dyDescent="0.25">
      <c r="A243" s="15"/>
      <c r="B243" s="15"/>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23"/>
      <c r="AA243" s="12"/>
      <c r="AB243" s="12"/>
      <c r="AC243" s="13"/>
    </row>
    <row r="244" spans="1:29" ht="15.75" customHeight="1" x14ac:dyDescent="0.25">
      <c r="A244" s="15"/>
      <c r="B244" s="15"/>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23"/>
      <c r="AA244" s="12"/>
      <c r="AB244" s="12"/>
      <c r="AC244" s="13"/>
    </row>
    <row r="245" spans="1:29" ht="15.75" customHeight="1" x14ac:dyDescent="0.25">
      <c r="A245" s="15"/>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3"/>
      <c r="AA245" s="20"/>
      <c r="AB245" s="20"/>
      <c r="AC245" s="13"/>
    </row>
    <row r="246" spans="1:29" ht="15.75" customHeight="1" x14ac:dyDescent="0.25">
      <c r="B246" s="11"/>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24"/>
      <c r="AA246" s="12"/>
      <c r="AB246" s="12"/>
      <c r="AC246" s="13"/>
    </row>
    <row r="247" spans="1:29" ht="15.75" customHeight="1" x14ac:dyDescent="0.25">
      <c r="A247" s="11"/>
      <c r="B247" s="22"/>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3"/>
      <c r="AA247" s="20"/>
      <c r="AB247" s="20"/>
      <c r="AC247" s="13"/>
    </row>
    <row r="248" spans="1:29" ht="15.75" customHeight="1" x14ac:dyDescent="0.25">
      <c r="A248" s="22"/>
      <c r="B248" s="15"/>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25"/>
      <c r="AA248" s="12"/>
      <c r="AB248" s="12"/>
      <c r="AC248" s="13"/>
    </row>
    <row r="249" spans="1:29" ht="15.75" customHeight="1" x14ac:dyDescent="0.25">
      <c r="A249" s="15"/>
      <c r="B249" s="15"/>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30"/>
      <c r="AA249" s="12"/>
      <c r="AB249" s="12"/>
      <c r="AC249" s="13"/>
    </row>
    <row r="250" spans="1:29" ht="15.75" customHeight="1" x14ac:dyDescent="0.25">
      <c r="A250" s="15"/>
      <c r="B250" s="15"/>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30"/>
      <c r="AA250" s="12"/>
      <c r="AB250" s="12"/>
      <c r="AC250" s="13"/>
    </row>
    <row r="251" spans="1:29" ht="15.75" customHeight="1" x14ac:dyDescent="0.25">
      <c r="A251" s="15"/>
      <c r="B251" s="22"/>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30"/>
      <c r="AA251" s="20"/>
      <c r="AB251" s="20"/>
      <c r="AC251" s="13"/>
    </row>
    <row r="252" spans="1:29" ht="15.75" customHeight="1" x14ac:dyDescent="0.25">
      <c r="A252" s="22"/>
      <c r="B252" s="15"/>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30"/>
      <c r="AA252" s="12"/>
      <c r="AB252" s="12"/>
      <c r="AC252" s="13"/>
    </row>
    <row r="253" spans="1:29" ht="15.75" customHeight="1" x14ac:dyDescent="0.25">
      <c r="A253" s="15"/>
      <c r="B253" s="15"/>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30"/>
      <c r="AA253" s="12"/>
      <c r="AB253" s="12"/>
      <c r="AC253" s="13"/>
    </row>
    <row r="254" spans="1:29" ht="15.75" customHeight="1" x14ac:dyDescent="0.25">
      <c r="A254" s="15"/>
      <c r="B254" s="15"/>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30"/>
      <c r="AA254" s="12"/>
      <c r="AB254" s="12"/>
      <c r="AC254" s="13"/>
    </row>
    <row r="255" spans="1:29" ht="15.75" customHeight="1" x14ac:dyDescent="0.25">
      <c r="A255" s="15"/>
      <c r="B255" s="22"/>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30"/>
      <c r="AA255" s="20"/>
      <c r="AB255" s="20"/>
      <c r="AC255" s="13"/>
    </row>
    <row r="256" spans="1:29" ht="15.75" customHeight="1" x14ac:dyDescent="0.25">
      <c r="A256" s="22"/>
      <c r="B256" s="15"/>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30"/>
      <c r="AA256" s="12"/>
      <c r="AB256" s="12"/>
      <c r="AC256" s="13"/>
    </row>
    <row r="257" spans="1:29" ht="15.75" customHeight="1" x14ac:dyDescent="0.25">
      <c r="A257" s="15"/>
      <c r="B257" s="15"/>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30"/>
      <c r="AA257" s="12"/>
      <c r="AB257" s="12"/>
      <c r="AC257" s="13"/>
    </row>
    <row r="258" spans="1:29" ht="15.75" customHeight="1" x14ac:dyDescent="0.25">
      <c r="A258" s="15"/>
      <c r="B258" s="15"/>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30"/>
      <c r="AA258" s="12"/>
      <c r="AB258" s="12"/>
      <c r="AC258" s="13"/>
    </row>
    <row r="259" spans="1:29" ht="15.75" customHeight="1" x14ac:dyDescent="0.25">
      <c r="A259" s="15"/>
      <c r="B259" s="22"/>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30"/>
      <c r="AA259" s="20"/>
      <c r="AB259" s="20"/>
      <c r="AC259" s="13"/>
    </row>
    <row r="260" spans="1:29" ht="15.75" customHeight="1" x14ac:dyDescent="0.25">
      <c r="A260" s="22"/>
      <c r="B260" s="15"/>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30"/>
      <c r="AA260" s="12"/>
      <c r="AB260" s="12"/>
      <c r="AC260" s="13"/>
    </row>
    <row r="261" spans="1:29" ht="15.75" customHeight="1" x14ac:dyDescent="0.25">
      <c r="A261" s="15"/>
      <c r="B261" s="15"/>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30"/>
      <c r="AA261" s="12"/>
      <c r="AB261" s="12"/>
      <c r="AC261" s="13"/>
    </row>
    <row r="262" spans="1:29" ht="15.75" customHeight="1" x14ac:dyDescent="0.25">
      <c r="A262" s="15"/>
      <c r="B262" s="15"/>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30"/>
      <c r="AA262" s="12"/>
      <c r="AB262" s="12"/>
      <c r="AC262" s="13"/>
    </row>
    <row r="263" spans="1:29" ht="15.75" customHeight="1" x14ac:dyDescent="0.25">
      <c r="A263" s="15"/>
      <c r="B263" s="22"/>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30"/>
      <c r="AA263" s="20"/>
      <c r="AB263" s="20"/>
      <c r="AC263" s="13"/>
    </row>
    <row r="264" spans="1:29" ht="15.75" customHeight="1" x14ac:dyDescent="0.25">
      <c r="A264" s="22"/>
      <c r="B264" s="15"/>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30"/>
      <c r="AA264" s="12"/>
      <c r="AB264" s="12"/>
      <c r="AC264" s="13"/>
    </row>
    <row r="265" spans="1:29" ht="15.75" customHeight="1" x14ac:dyDescent="0.25">
      <c r="A265" s="15"/>
      <c r="B265" s="15"/>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30"/>
      <c r="AA265" s="12"/>
      <c r="AB265" s="12"/>
      <c r="AC265" s="13"/>
    </row>
    <row r="266" spans="1:29" ht="15.75" customHeight="1" x14ac:dyDescent="0.25">
      <c r="A266" s="15"/>
      <c r="B266" s="15"/>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30"/>
      <c r="AA266" s="12"/>
      <c r="AB266" s="12"/>
      <c r="AC266" s="13"/>
    </row>
    <row r="267" spans="1:29" ht="15.75" customHeight="1" x14ac:dyDescent="0.25">
      <c r="A267" s="15"/>
      <c r="B267" s="22"/>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30"/>
      <c r="AA267" s="12"/>
      <c r="AB267" s="12"/>
      <c r="AC267" s="13"/>
    </row>
    <row r="268" spans="1:29" ht="15.75" customHeight="1" x14ac:dyDescent="0.25">
      <c r="A268" s="22"/>
      <c r="B268" s="15"/>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30"/>
      <c r="AA268" s="12"/>
      <c r="AB268" s="12"/>
      <c r="AC268" s="13"/>
    </row>
    <row r="269" spans="1:29" ht="15.75" customHeight="1" x14ac:dyDescent="0.25">
      <c r="A269" s="15"/>
      <c r="B269" s="15"/>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30"/>
      <c r="AA269" s="12"/>
      <c r="AB269" s="12"/>
      <c r="AC269" s="13"/>
    </row>
    <row r="270" spans="1:29" ht="15.75" customHeight="1" x14ac:dyDescent="0.25">
      <c r="A270" s="15"/>
      <c r="B270" s="15"/>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30"/>
      <c r="AA270" s="12"/>
      <c r="AB270" s="12"/>
      <c r="AC270" s="13"/>
    </row>
    <row r="271" spans="1:29" ht="15.75" customHeight="1" x14ac:dyDescent="0.25">
      <c r="A271" s="15"/>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30"/>
      <c r="AA271" s="12"/>
      <c r="AB271" s="12"/>
      <c r="AC271" s="13"/>
    </row>
    <row r="272" spans="1:29" ht="15.75" customHeight="1" x14ac:dyDescent="0.25">
      <c r="B272" s="11"/>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30"/>
      <c r="AA272" s="20"/>
      <c r="AB272" s="20"/>
      <c r="AC272" s="13"/>
    </row>
    <row r="273" spans="1:29" ht="15.75" customHeight="1" x14ac:dyDescent="0.25">
      <c r="A273" s="11"/>
      <c r="B273" s="22"/>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30"/>
      <c r="AA273" s="20"/>
      <c r="AB273" s="20"/>
      <c r="AC273" s="13"/>
    </row>
    <row r="274" spans="1:29" ht="15.75" customHeight="1" x14ac:dyDescent="0.25">
      <c r="A274" s="22"/>
      <c r="B274" s="15"/>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30"/>
      <c r="AA274" s="12"/>
      <c r="AB274" s="12"/>
      <c r="AC274" s="13"/>
    </row>
    <row r="275" spans="1:29" ht="15.75" customHeight="1" x14ac:dyDescent="0.25">
      <c r="A275" s="15"/>
      <c r="B275" s="15"/>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30"/>
      <c r="AA275" s="12"/>
      <c r="AB275" s="12"/>
      <c r="AC275" s="13"/>
    </row>
    <row r="276" spans="1:29" ht="15.75" customHeight="1" x14ac:dyDescent="0.25">
      <c r="A276" s="15"/>
      <c r="B276" s="15"/>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30"/>
      <c r="AA276" s="12"/>
      <c r="AB276" s="12"/>
      <c r="AC276" s="13"/>
    </row>
    <row r="277" spans="1:29" ht="15.75" customHeight="1" x14ac:dyDescent="0.25">
      <c r="A277" s="15"/>
      <c r="B277" s="22"/>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30"/>
      <c r="AA277" s="20"/>
      <c r="AB277" s="20"/>
      <c r="AC277" s="13"/>
    </row>
    <row r="278" spans="1:29" ht="15.75" customHeight="1" x14ac:dyDescent="0.25">
      <c r="A278" s="22"/>
      <c r="B278" s="15"/>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30"/>
      <c r="AA278" s="12"/>
      <c r="AB278" s="12"/>
      <c r="AC278" s="13"/>
    </row>
    <row r="279" spans="1:29" ht="15.75" customHeight="1" x14ac:dyDescent="0.25">
      <c r="A279" s="15"/>
      <c r="B279" s="15"/>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30"/>
      <c r="AA279" s="12"/>
      <c r="AB279" s="12"/>
      <c r="AC279" s="13"/>
    </row>
    <row r="280" spans="1:29" ht="15.75" customHeight="1" x14ac:dyDescent="0.25">
      <c r="A280" s="15"/>
      <c r="B280" s="15"/>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30"/>
      <c r="AA280" s="12"/>
      <c r="AB280" s="12"/>
      <c r="AC280" s="13"/>
    </row>
    <row r="281" spans="1:29" ht="15.75" customHeight="1" x14ac:dyDescent="0.25">
      <c r="A281" s="15"/>
      <c r="B281" s="22"/>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30"/>
      <c r="AA281" s="20"/>
      <c r="AB281" s="20"/>
      <c r="AC281" s="13"/>
    </row>
    <row r="282" spans="1:29" ht="15.75" customHeight="1" x14ac:dyDescent="0.25">
      <c r="A282" s="22"/>
      <c r="B282" s="15"/>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30"/>
      <c r="AA282" s="12"/>
      <c r="AB282" s="12"/>
      <c r="AC282" s="13"/>
    </row>
    <row r="283" spans="1:29" ht="15.75" customHeight="1" x14ac:dyDescent="0.25">
      <c r="A283" s="15"/>
      <c r="B283" s="15"/>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30"/>
      <c r="AA283" s="12"/>
      <c r="AB283" s="12"/>
      <c r="AC283" s="13"/>
    </row>
    <row r="284" spans="1:29" ht="15.75" customHeight="1" x14ac:dyDescent="0.25">
      <c r="A284" s="15"/>
      <c r="B284" s="15"/>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30"/>
      <c r="AA284" s="12"/>
      <c r="AB284" s="12"/>
      <c r="AC284" s="13"/>
    </row>
    <row r="285" spans="1:29" ht="15.75" customHeight="1" x14ac:dyDescent="0.25">
      <c r="A285" s="15"/>
      <c r="B285" s="22"/>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30"/>
      <c r="AA285" s="20"/>
      <c r="AB285" s="20"/>
      <c r="AC285" s="13"/>
    </row>
    <row r="286" spans="1:29" ht="15.75" customHeight="1" x14ac:dyDescent="0.25">
      <c r="A286" s="22"/>
      <c r="B286" s="15"/>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30"/>
      <c r="AA286" s="12"/>
      <c r="AB286" s="12"/>
      <c r="AC286" s="13"/>
    </row>
    <row r="287" spans="1:29" ht="15.75" customHeight="1" x14ac:dyDescent="0.25">
      <c r="A287" s="15"/>
      <c r="B287" s="15"/>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30"/>
      <c r="AA287" s="12"/>
      <c r="AB287" s="12"/>
      <c r="AC287" s="13"/>
    </row>
    <row r="288" spans="1:29" ht="15.75" customHeight="1" x14ac:dyDescent="0.25">
      <c r="A288" s="15"/>
      <c r="B288" s="15"/>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30"/>
      <c r="AA288" s="12"/>
      <c r="AB288" s="12"/>
      <c r="AC288" s="13"/>
    </row>
    <row r="289" spans="1:29" ht="15.75" customHeight="1" x14ac:dyDescent="0.25">
      <c r="A289" s="15"/>
      <c r="B289" s="22"/>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30"/>
      <c r="AA289" s="20"/>
      <c r="AB289" s="20"/>
      <c r="AC289" s="13"/>
    </row>
    <row r="290" spans="1:29" ht="15.75" customHeight="1" x14ac:dyDescent="0.25">
      <c r="A290" s="22"/>
      <c r="B290" s="15"/>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30"/>
      <c r="AA290" s="12"/>
      <c r="AB290" s="12"/>
      <c r="AC290" s="13"/>
    </row>
    <row r="291" spans="1:29" ht="15.75" customHeight="1" x14ac:dyDescent="0.25">
      <c r="A291" s="15"/>
      <c r="B291" s="15"/>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30"/>
      <c r="AA291" s="12"/>
      <c r="AB291" s="12"/>
      <c r="AC291" s="13"/>
    </row>
    <row r="292" spans="1:29" ht="15.75" customHeight="1" x14ac:dyDescent="0.25">
      <c r="A292" s="15"/>
      <c r="B292" s="15"/>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30"/>
      <c r="AA292" s="12"/>
      <c r="AB292" s="12"/>
      <c r="AC292" s="13"/>
    </row>
    <row r="293" spans="1:29" ht="15.75" customHeight="1" x14ac:dyDescent="0.25">
      <c r="A293" s="15"/>
      <c r="B293" s="22"/>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30"/>
      <c r="AA293" s="12"/>
      <c r="AB293" s="12"/>
      <c r="AC293" s="13"/>
    </row>
    <row r="294" spans="1:29" ht="15.75" customHeight="1" x14ac:dyDescent="0.25">
      <c r="A294" s="22"/>
      <c r="B294" s="15"/>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30"/>
      <c r="AA294" s="12"/>
      <c r="AB294" s="12"/>
      <c r="AC294" s="13"/>
    </row>
    <row r="295" spans="1:29" ht="15.75" customHeight="1" x14ac:dyDescent="0.25">
      <c r="A295" s="15"/>
      <c r="B295" s="15"/>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30"/>
      <c r="AA295" s="12"/>
      <c r="AB295" s="12"/>
      <c r="AC295" s="13"/>
    </row>
    <row r="296" spans="1:29" ht="15.75" customHeight="1" x14ac:dyDescent="0.25">
      <c r="A296" s="15"/>
      <c r="B296" s="15"/>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30"/>
      <c r="AA296" s="12"/>
      <c r="AB296" s="12"/>
      <c r="AC296" s="13"/>
    </row>
    <row r="297" spans="1:29" ht="15.75" customHeight="1" x14ac:dyDescent="0.25">
      <c r="A297" s="15"/>
      <c r="B297" s="15"/>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30"/>
      <c r="AA297" s="12"/>
      <c r="AB297" s="12"/>
      <c r="AC297" s="13"/>
    </row>
    <row r="298" spans="1:29" ht="15.75" customHeight="1" x14ac:dyDescent="0.25">
      <c r="A298" s="15"/>
      <c r="B298" s="11"/>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30"/>
      <c r="AA298" s="12"/>
      <c r="AB298" s="12"/>
      <c r="AC298" s="13"/>
    </row>
    <row r="299" spans="1:29" ht="15.75" customHeight="1" x14ac:dyDescent="0.25">
      <c r="A299" s="11"/>
      <c r="B299" s="22"/>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30"/>
      <c r="AA299" s="20"/>
      <c r="AB299" s="20"/>
      <c r="AC299" s="13"/>
    </row>
    <row r="300" spans="1:29" ht="15.75" customHeight="1" x14ac:dyDescent="0.25">
      <c r="A300" s="22"/>
      <c r="B300" s="15"/>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30"/>
      <c r="AA300" s="12"/>
      <c r="AB300" s="12"/>
      <c r="AC300" s="13"/>
    </row>
    <row r="301" spans="1:29" ht="15.75" customHeight="1" x14ac:dyDescent="0.25">
      <c r="A301" s="15"/>
      <c r="B301" s="15"/>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30"/>
      <c r="AA301" s="12"/>
      <c r="AB301" s="12"/>
      <c r="AC301" s="13"/>
    </row>
    <row r="302" spans="1:29" ht="15.75" customHeight="1" x14ac:dyDescent="0.25">
      <c r="A302" s="15"/>
      <c r="B302" s="15"/>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30"/>
      <c r="AA302" s="12"/>
      <c r="AB302" s="12"/>
      <c r="AC302" s="13"/>
    </row>
    <row r="303" spans="1:29" ht="15.75" customHeight="1" x14ac:dyDescent="0.25">
      <c r="A303" s="15"/>
      <c r="B303" s="22"/>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30"/>
      <c r="AA303" s="20"/>
      <c r="AB303" s="20"/>
      <c r="AC303" s="13"/>
    </row>
    <row r="304" spans="1:29" ht="15.75" customHeight="1" x14ac:dyDescent="0.25">
      <c r="A304" s="22"/>
      <c r="B304" s="15"/>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30"/>
      <c r="AA304" s="12"/>
      <c r="AB304" s="12"/>
      <c r="AC304" s="13"/>
    </row>
    <row r="305" spans="1:29" ht="15.75" customHeight="1" x14ac:dyDescent="0.25">
      <c r="A305" s="15"/>
      <c r="B305" s="15"/>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30"/>
      <c r="AA305" s="12"/>
      <c r="AB305" s="12"/>
      <c r="AC305" s="13"/>
    </row>
    <row r="306" spans="1:29" ht="15.75" customHeight="1" x14ac:dyDescent="0.25">
      <c r="A306" s="15"/>
      <c r="B306" s="15"/>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30"/>
      <c r="AA306" s="12"/>
      <c r="AB306" s="12"/>
      <c r="AC306" s="13"/>
    </row>
    <row r="307" spans="1:29" ht="15.75" customHeight="1" x14ac:dyDescent="0.25">
      <c r="A307" s="15"/>
      <c r="B307" s="22"/>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30"/>
      <c r="AA307" s="20"/>
      <c r="AB307" s="20"/>
      <c r="AC307" s="13"/>
    </row>
    <row r="308" spans="1:29" ht="15.75" customHeight="1" x14ac:dyDescent="0.25">
      <c r="A308" s="22"/>
      <c r="B308" s="15"/>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30"/>
      <c r="AA308" s="12"/>
      <c r="AB308" s="12"/>
      <c r="AC308" s="13"/>
    </row>
    <row r="309" spans="1:29" ht="15.75" customHeight="1" x14ac:dyDescent="0.25">
      <c r="A309" s="15"/>
      <c r="B309" s="15"/>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30"/>
      <c r="AA309" s="12"/>
      <c r="AB309" s="12"/>
      <c r="AC309" s="13"/>
    </row>
    <row r="310" spans="1:29" ht="15.75" customHeight="1" x14ac:dyDescent="0.25">
      <c r="A310" s="15"/>
      <c r="B310" s="15"/>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30"/>
      <c r="AA310" s="12"/>
      <c r="AB310" s="12"/>
      <c r="AC310" s="13"/>
    </row>
    <row r="311" spans="1:29" ht="15.75" customHeight="1" x14ac:dyDescent="0.25">
      <c r="A311" s="15"/>
      <c r="B311" s="22"/>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30"/>
      <c r="AA311" s="20"/>
      <c r="AB311" s="20"/>
      <c r="AC311" s="13"/>
    </row>
    <row r="312" spans="1:29" ht="15.75" customHeight="1" x14ac:dyDescent="0.25">
      <c r="A312" s="22"/>
      <c r="B312" s="15"/>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30"/>
      <c r="AA312" s="12"/>
      <c r="AB312" s="12"/>
      <c r="AC312" s="13"/>
    </row>
    <row r="313" spans="1:29" ht="15.75" customHeight="1" x14ac:dyDescent="0.25">
      <c r="A313" s="15"/>
      <c r="B313" s="15"/>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30"/>
      <c r="AA313" s="12"/>
      <c r="AB313" s="12"/>
      <c r="AC313" s="13"/>
    </row>
    <row r="314" spans="1:29" ht="15.75" customHeight="1" x14ac:dyDescent="0.25">
      <c r="A314" s="15"/>
      <c r="B314" s="15"/>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30"/>
      <c r="AA314" s="12"/>
      <c r="AB314" s="12"/>
      <c r="AC314" s="13"/>
    </row>
    <row r="315" spans="1:29" ht="15.75" customHeight="1" x14ac:dyDescent="0.25">
      <c r="A315" s="15"/>
      <c r="B315" s="22"/>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30"/>
      <c r="AA315" s="20"/>
      <c r="AB315" s="20"/>
      <c r="AC315" s="13"/>
    </row>
    <row r="316" spans="1:29" ht="15.75" customHeight="1" x14ac:dyDescent="0.25">
      <c r="A316" s="22"/>
      <c r="B316" s="15"/>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30"/>
      <c r="AA316" s="12"/>
      <c r="AB316" s="12"/>
      <c r="AC316" s="13"/>
    </row>
    <row r="317" spans="1:29" ht="15.75" customHeight="1" x14ac:dyDescent="0.25">
      <c r="A317" s="15"/>
      <c r="B317" s="15"/>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30"/>
      <c r="AA317" s="12"/>
      <c r="AB317" s="12"/>
      <c r="AC317" s="13"/>
    </row>
    <row r="318" spans="1:29" ht="15.75" customHeight="1" x14ac:dyDescent="0.25">
      <c r="A318" s="15"/>
      <c r="B318" s="15"/>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30"/>
      <c r="AA318" s="12"/>
      <c r="AB318" s="12"/>
      <c r="AC318" s="13"/>
    </row>
    <row r="319" spans="1:29" ht="15.75" customHeight="1" x14ac:dyDescent="0.25">
      <c r="A319" s="15"/>
      <c r="B319" s="22"/>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30"/>
      <c r="AA319" s="12"/>
      <c r="AB319" s="12"/>
      <c r="AC319" s="13"/>
    </row>
    <row r="320" spans="1:29" ht="15.75" customHeight="1" x14ac:dyDescent="0.25">
      <c r="A320" s="22"/>
      <c r="B320" s="15"/>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30"/>
      <c r="AA320" s="12"/>
      <c r="AB320" s="12"/>
      <c r="AC320" s="13"/>
    </row>
    <row r="321" spans="1:29" ht="15.75" customHeight="1" x14ac:dyDescent="0.25">
      <c r="A321" s="15"/>
      <c r="B321" s="15"/>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30"/>
      <c r="AA321" s="12"/>
      <c r="AB321" s="12"/>
      <c r="AC321" s="13"/>
    </row>
    <row r="322" spans="1:29" ht="15.75" customHeight="1" x14ac:dyDescent="0.25">
      <c r="A322" s="15"/>
      <c r="B322" s="15"/>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30"/>
      <c r="AA322" s="12"/>
      <c r="AB322" s="12"/>
      <c r="AC322" s="13"/>
    </row>
    <row r="323" spans="1:29" ht="15.75" customHeight="1" x14ac:dyDescent="0.25">
      <c r="A323" s="15"/>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30"/>
      <c r="AA323" s="12"/>
      <c r="AB323" s="12"/>
      <c r="AC323" s="13"/>
    </row>
    <row r="324" spans="1:29" ht="15.75" customHeight="1" x14ac:dyDescent="0.25">
      <c r="B324" s="11"/>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30"/>
      <c r="AA324" s="12"/>
      <c r="AB324" s="12"/>
      <c r="AC324" s="13"/>
    </row>
    <row r="325" spans="1:29" ht="15.75" customHeight="1" x14ac:dyDescent="0.25">
      <c r="A325" s="11"/>
      <c r="B325" s="22"/>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30"/>
      <c r="AA325" s="20"/>
      <c r="AB325" s="20"/>
      <c r="AC325" s="13"/>
    </row>
    <row r="326" spans="1:29" ht="15.75" customHeight="1" x14ac:dyDescent="0.25">
      <c r="A326" s="22"/>
      <c r="B326" s="15"/>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30"/>
      <c r="AA326" s="12"/>
      <c r="AB326" s="12"/>
      <c r="AC326" s="13"/>
    </row>
    <row r="327" spans="1:29" ht="15.75" customHeight="1" x14ac:dyDescent="0.25">
      <c r="A327" s="15"/>
      <c r="B327" s="15"/>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30"/>
      <c r="AA327" s="12"/>
      <c r="AB327" s="12"/>
      <c r="AC327" s="13"/>
    </row>
    <row r="328" spans="1:29" ht="15.75" customHeight="1" x14ac:dyDescent="0.25">
      <c r="A328" s="15"/>
      <c r="B328" s="15"/>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30"/>
      <c r="AA328" s="12"/>
      <c r="AB328" s="12"/>
      <c r="AC328" s="13"/>
    </row>
    <row r="329" spans="1:29" ht="15.75" customHeight="1" x14ac:dyDescent="0.25">
      <c r="A329" s="15"/>
      <c r="B329" s="22"/>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30"/>
      <c r="AA329" s="20"/>
      <c r="AB329" s="20"/>
      <c r="AC329" s="13"/>
    </row>
    <row r="330" spans="1:29" ht="15.75" customHeight="1" x14ac:dyDescent="0.25">
      <c r="A330" s="22"/>
      <c r="B330" s="15"/>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30"/>
      <c r="AA330" s="12"/>
      <c r="AB330" s="12"/>
      <c r="AC330" s="13"/>
    </row>
    <row r="331" spans="1:29" ht="15.75" customHeight="1" x14ac:dyDescent="0.25">
      <c r="A331" s="15"/>
      <c r="B331" s="15"/>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30"/>
      <c r="AA331" s="12"/>
      <c r="AB331" s="12"/>
      <c r="AC331" s="13"/>
    </row>
    <row r="332" spans="1:29" ht="15.75" customHeight="1" x14ac:dyDescent="0.25">
      <c r="A332" s="15"/>
      <c r="B332" s="15"/>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30"/>
      <c r="AA332" s="12"/>
      <c r="AB332" s="12"/>
      <c r="AC332" s="13"/>
    </row>
    <row r="333" spans="1:29" ht="15.75" customHeight="1" x14ac:dyDescent="0.25">
      <c r="A333" s="15"/>
      <c r="B333" s="22"/>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30"/>
      <c r="AA333" s="20"/>
      <c r="AB333" s="20"/>
      <c r="AC333" s="13"/>
    </row>
    <row r="334" spans="1:29" ht="15.75" customHeight="1" x14ac:dyDescent="0.25">
      <c r="A334" s="22"/>
      <c r="B334" s="15"/>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30"/>
      <c r="AA334" s="12"/>
      <c r="AB334" s="12"/>
      <c r="AC334" s="13"/>
    </row>
    <row r="335" spans="1:29" ht="15.75" customHeight="1" x14ac:dyDescent="0.25">
      <c r="A335" s="15"/>
      <c r="B335" s="15"/>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30"/>
      <c r="AA335" s="12"/>
      <c r="AB335" s="12"/>
      <c r="AC335" s="13"/>
    </row>
    <row r="336" spans="1:29" ht="15.75" customHeight="1" x14ac:dyDescent="0.25">
      <c r="A336" s="15"/>
      <c r="B336" s="15"/>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30"/>
      <c r="AA336" s="12"/>
      <c r="AB336" s="12"/>
      <c r="AC336" s="13"/>
    </row>
    <row r="337" spans="1:29" ht="15.75" customHeight="1" x14ac:dyDescent="0.25">
      <c r="A337" s="15"/>
      <c r="B337" s="22"/>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30"/>
      <c r="AA337" s="20"/>
      <c r="AB337" s="20"/>
      <c r="AC337" s="13"/>
    </row>
    <row r="338" spans="1:29" ht="15.75" customHeight="1" x14ac:dyDescent="0.25">
      <c r="A338" s="22"/>
      <c r="B338" s="15"/>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30"/>
      <c r="AA338" s="12"/>
      <c r="AB338" s="12"/>
      <c r="AC338" s="13"/>
    </row>
    <row r="339" spans="1:29" ht="15.75" customHeight="1" x14ac:dyDescent="0.25">
      <c r="A339" s="15"/>
      <c r="B339" s="15"/>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30"/>
      <c r="AA339" s="12"/>
      <c r="AB339" s="12"/>
      <c r="AC339" s="13"/>
    </row>
    <row r="340" spans="1:29" ht="15.75" customHeight="1" x14ac:dyDescent="0.25">
      <c r="A340" s="15"/>
      <c r="B340" s="15"/>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30"/>
      <c r="AA340" s="12"/>
      <c r="AB340" s="12"/>
      <c r="AC340" s="13"/>
    </row>
    <row r="341" spans="1:29" ht="15.75" customHeight="1" x14ac:dyDescent="0.25">
      <c r="A341" s="15"/>
      <c r="B341" s="22"/>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30"/>
      <c r="AA341" s="20"/>
      <c r="AB341" s="20"/>
      <c r="AC341" s="13"/>
    </row>
    <row r="342" spans="1:29" ht="15.75" customHeight="1" x14ac:dyDescent="0.25">
      <c r="A342" s="22"/>
      <c r="B342" s="15"/>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30"/>
      <c r="AA342" s="12"/>
      <c r="AB342" s="12"/>
      <c r="AC342" s="13"/>
    </row>
    <row r="343" spans="1:29" ht="15.75" customHeight="1" x14ac:dyDescent="0.25">
      <c r="A343" s="15"/>
      <c r="B343" s="15"/>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30"/>
      <c r="AA343" s="12"/>
      <c r="AB343" s="12"/>
      <c r="AC343" s="13"/>
    </row>
    <row r="344" spans="1:29" ht="15.75" customHeight="1" x14ac:dyDescent="0.25">
      <c r="A344" s="15"/>
      <c r="B344" s="15"/>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30"/>
      <c r="AA344" s="12"/>
      <c r="AB344" s="12"/>
      <c r="AC344" s="13"/>
    </row>
    <row r="345" spans="1:29" ht="15.75" customHeight="1" x14ac:dyDescent="0.25">
      <c r="A345" s="15"/>
      <c r="B345" s="22"/>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5"/>
      <c r="AA345" s="12"/>
      <c r="AB345" s="12"/>
      <c r="AC345" s="13"/>
    </row>
    <row r="346" spans="1:29" ht="15.75" customHeight="1" x14ac:dyDescent="0.25">
      <c r="A346" s="22"/>
      <c r="B346" s="15"/>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25"/>
      <c r="AA346" s="12"/>
      <c r="AB346" s="12"/>
      <c r="AC346" s="13"/>
    </row>
    <row r="347" spans="1:29" ht="15.75" customHeight="1" x14ac:dyDescent="0.25">
      <c r="A347" s="15"/>
      <c r="B347" s="15"/>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25"/>
      <c r="AA347" s="12"/>
      <c r="AB347" s="12"/>
      <c r="AC347" s="13"/>
    </row>
    <row r="348" spans="1:29" ht="15.75" customHeight="1" x14ac:dyDescent="0.25">
      <c r="A348" s="15"/>
      <c r="B348" s="15"/>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25"/>
      <c r="AA348" s="12"/>
      <c r="AB348" s="12"/>
      <c r="AC348" s="13"/>
    </row>
    <row r="349" spans="1:29" ht="15.75" customHeight="1" x14ac:dyDescent="0.25">
      <c r="A349" s="15"/>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30"/>
      <c r="AA349" s="20"/>
      <c r="AB349" s="20"/>
      <c r="AC349" s="13"/>
    </row>
    <row r="350" spans="1:29" ht="15.75" customHeight="1" x14ac:dyDescent="0.25">
      <c r="B350" s="11"/>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30"/>
      <c r="AA350" s="12"/>
      <c r="AB350" s="12"/>
      <c r="AC350" s="13"/>
    </row>
    <row r="351" spans="1:29" ht="15.75" customHeight="1" x14ac:dyDescent="0.25">
      <c r="A351" s="11"/>
      <c r="B351" s="22"/>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30"/>
      <c r="AA351" s="20"/>
      <c r="AB351" s="20"/>
      <c r="AC351" s="13"/>
    </row>
    <row r="352" spans="1:29" ht="15.75" customHeight="1" x14ac:dyDescent="0.25">
      <c r="A352" s="22"/>
      <c r="B352" s="15"/>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30"/>
      <c r="AA352" s="12"/>
      <c r="AB352" s="12"/>
      <c r="AC352" s="13"/>
    </row>
    <row r="353" spans="1:29" ht="15.75" customHeight="1" x14ac:dyDescent="0.25">
      <c r="A353" s="15"/>
      <c r="B353" s="15"/>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30"/>
      <c r="AA353" s="12"/>
      <c r="AB353" s="12"/>
      <c r="AC353" s="13"/>
    </row>
    <row r="354" spans="1:29" ht="15.75" customHeight="1" x14ac:dyDescent="0.25">
      <c r="A354" s="15"/>
      <c r="B354" s="15"/>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30"/>
      <c r="AA354" s="12"/>
      <c r="AB354" s="12"/>
      <c r="AC354" s="13"/>
    </row>
    <row r="355" spans="1:29" ht="15.75" customHeight="1" x14ac:dyDescent="0.25">
      <c r="A355" s="15"/>
      <c r="B355" s="22"/>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30"/>
      <c r="AA355" s="20"/>
      <c r="AB355" s="20"/>
      <c r="AC355" s="13"/>
    </row>
    <row r="356" spans="1:29" ht="15.75" customHeight="1" x14ac:dyDescent="0.25">
      <c r="A356" s="22"/>
      <c r="B356" s="15"/>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30"/>
      <c r="AA356" s="12"/>
      <c r="AB356" s="12"/>
      <c r="AC356" s="13"/>
    </row>
    <row r="357" spans="1:29" ht="15.75" customHeight="1" x14ac:dyDescent="0.25">
      <c r="A357" s="15"/>
      <c r="B357" s="15"/>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30"/>
      <c r="AA357" s="12"/>
      <c r="AB357" s="12"/>
      <c r="AC357" s="13"/>
    </row>
    <row r="358" spans="1:29" ht="15.75" customHeight="1" x14ac:dyDescent="0.25">
      <c r="A358" s="15"/>
      <c r="B358" s="15"/>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30"/>
      <c r="AA358" s="12"/>
      <c r="AB358" s="12"/>
      <c r="AC358" s="13"/>
    </row>
    <row r="359" spans="1:29" ht="15.75" customHeight="1" x14ac:dyDescent="0.25">
      <c r="A359" s="15"/>
      <c r="B359" s="22"/>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30"/>
      <c r="AA359" s="20"/>
      <c r="AB359" s="20"/>
      <c r="AC359" s="13"/>
    </row>
    <row r="360" spans="1:29" ht="15.75" customHeight="1" x14ac:dyDescent="0.25">
      <c r="A360" s="22"/>
      <c r="B360" s="15"/>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30"/>
      <c r="AA360" s="12"/>
      <c r="AB360" s="12"/>
      <c r="AC360" s="13"/>
    </row>
    <row r="361" spans="1:29" ht="15.75" customHeight="1" x14ac:dyDescent="0.25">
      <c r="A361" s="15"/>
      <c r="B361" s="15"/>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30"/>
      <c r="AA361" s="12"/>
      <c r="AB361" s="12"/>
      <c r="AC361" s="13"/>
    </row>
    <row r="362" spans="1:29" ht="15.75" customHeight="1" x14ac:dyDescent="0.25">
      <c r="A362" s="15"/>
      <c r="B362" s="15"/>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30"/>
      <c r="AA362" s="12"/>
      <c r="AB362" s="12"/>
      <c r="AC362" s="13"/>
    </row>
    <row r="363" spans="1:29" ht="15.75" customHeight="1" x14ac:dyDescent="0.25">
      <c r="A363" s="15"/>
      <c r="B363" s="22"/>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30"/>
      <c r="AA363" s="20"/>
      <c r="AB363" s="20"/>
      <c r="AC363" s="13"/>
    </row>
    <row r="364" spans="1:29" ht="15.75" customHeight="1" x14ac:dyDescent="0.25">
      <c r="A364" s="22"/>
      <c r="B364" s="15"/>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30"/>
      <c r="AA364" s="12"/>
      <c r="AB364" s="12"/>
      <c r="AC364" s="13"/>
    </row>
    <row r="365" spans="1:29" ht="15.75" customHeight="1" x14ac:dyDescent="0.25">
      <c r="A365" s="15"/>
      <c r="B365" s="15"/>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30"/>
      <c r="AA365" s="12"/>
      <c r="AB365" s="12"/>
      <c r="AC365" s="13"/>
    </row>
    <row r="366" spans="1:29" ht="15.75" customHeight="1" x14ac:dyDescent="0.25">
      <c r="A366" s="15"/>
      <c r="B366" s="15"/>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30"/>
      <c r="AA366" s="12"/>
      <c r="AB366" s="12"/>
      <c r="AC366" s="13"/>
    </row>
    <row r="367" spans="1:29" ht="15.75" customHeight="1" x14ac:dyDescent="0.25">
      <c r="A367" s="15"/>
      <c r="B367" s="22"/>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30"/>
      <c r="AA367" s="20"/>
      <c r="AB367" s="20"/>
      <c r="AC367" s="13"/>
    </row>
    <row r="368" spans="1:29" ht="15.75" customHeight="1" x14ac:dyDescent="0.25">
      <c r="A368" s="22"/>
      <c r="B368" s="15"/>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30"/>
      <c r="AA368" s="12"/>
      <c r="AB368" s="12"/>
      <c r="AC368" s="13"/>
    </row>
    <row r="369" spans="1:29" ht="15.75" customHeight="1" x14ac:dyDescent="0.25">
      <c r="A369" s="15"/>
      <c r="B369" s="15"/>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30"/>
      <c r="AA369" s="12"/>
      <c r="AB369" s="12"/>
      <c r="AC369" s="13"/>
    </row>
    <row r="370" spans="1:29" ht="15.75" customHeight="1" x14ac:dyDescent="0.25">
      <c r="A370" s="15"/>
      <c r="B370" s="15"/>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30"/>
      <c r="AA370" s="12"/>
      <c r="AB370" s="12"/>
      <c r="AC370" s="13"/>
    </row>
    <row r="371" spans="1:29" ht="15.75" customHeight="1" x14ac:dyDescent="0.25">
      <c r="A371" s="15"/>
      <c r="B371" s="22"/>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30"/>
      <c r="AA371" s="12"/>
      <c r="AB371" s="12"/>
      <c r="AC371" s="13"/>
    </row>
    <row r="372" spans="1:29" ht="15.75" customHeight="1" x14ac:dyDescent="0.25">
      <c r="A372" s="22"/>
      <c r="B372" s="15"/>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30"/>
      <c r="AA372" s="12"/>
      <c r="AB372" s="12"/>
      <c r="AC372" s="13"/>
    </row>
    <row r="373" spans="1:29" ht="15.75" customHeight="1" x14ac:dyDescent="0.25">
      <c r="A373" s="15"/>
      <c r="B373" s="15"/>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30"/>
      <c r="AA373" s="12"/>
      <c r="AB373" s="12"/>
      <c r="AC373" s="13"/>
    </row>
    <row r="374" spans="1:29" ht="15.75" customHeight="1" x14ac:dyDescent="0.25">
      <c r="A374" s="15"/>
      <c r="B374" s="15"/>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30"/>
      <c r="AA374" s="12"/>
      <c r="AB374" s="12"/>
      <c r="AC374" s="13"/>
    </row>
    <row r="375" spans="1:29" ht="15.75" customHeight="1" x14ac:dyDescent="0.25">
      <c r="A375" s="15"/>
      <c r="B375" s="15"/>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30"/>
      <c r="AA375" s="12"/>
      <c r="AB375" s="12"/>
      <c r="AC375" s="13"/>
    </row>
    <row r="376" spans="1:29" ht="15.75" customHeight="1" x14ac:dyDescent="0.25">
      <c r="A376" s="15"/>
      <c r="B376" s="11"/>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30"/>
      <c r="AA376" s="20"/>
      <c r="AB376" s="20"/>
      <c r="AC376" s="13"/>
    </row>
    <row r="377" spans="1:29" ht="15.75" customHeight="1" x14ac:dyDescent="0.25">
      <c r="A377" s="11"/>
      <c r="B377" s="22"/>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30"/>
      <c r="AA377" s="20"/>
      <c r="AB377" s="20"/>
      <c r="AC377" s="13"/>
    </row>
    <row r="378" spans="1:29" ht="15.75" customHeight="1" x14ac:dyDescent="0.25">
      <c r="A378" s="22"/>
      <c r="B378" s="15"/>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30"/>
      <c r="AA378" s="12"/>
      <c r="AB378" s="12"/>
      <c r="AC378" s="13"/>
    </row>
    <row r="379" spans="1:29" ht="15.75" customHeight="1" x14ac:dyDescent="0.25">
      <c r="A379" s="15"/>
      <c r="B379" s="15"/>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30"/>
      <c r="AA379" s="12"/>
      <c r="AB379" s="12"/>
      <c r="AC379" s="13"/>
    </row>
    <row r="380" spans="1:29" ht="15.75" customHeight="1" x14ac:dyDescent="0.25">
      <c r="A380" s="15"/>
      <c r="B380" s="15"/>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30"/>
      <c r="AA380" s="12"/>
      <c r="AB380" s="12"/>
      <c r="AC380" s="13"/>
    </row>
    <row r="381" spans="1:29" ht="15.75" customHeight="1" x14ac:dyDescent="0.25">
      <c r="A381" s="15"/>
      <c r="B381" s="22"/>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30"/>
      <c r="AA381" s="20"/>
      <c r="AB381" s="20"/>
      <c r="AC381" s="13"/>
    </row>
    <row r="382" spans="1:29" ht="15.75" customHeight="1" x14ac:dyDescent="0.25">
      <c r="A382" s="22"/>
      <c r="B382" s="15"/>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30"/>
      <c r="AA382" s="12"/>
      <c r="AB382" s="12"/>
      <c r="AC382" s="13"/>
    </row>
    <row r="383" spans="1:29" ht="15.75" customHeight="1" x14ac:dyDescent="0.25">
      <c r="A383" s="15"/>
      <c r="B383" s="15"/>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30"/>
      <c r="AA383" s="12"/>
      <c r="AB383" s="12"/>
      <c r="AC383" s="13"/>
    </row>
    <row r="384" spans="1:29" ht="15.75" customHeight="1" x14ac:dyDescent="0.25">
      <c r="A384" s="15"/>
      <c r="B384" s="15"/>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30"/>
      <c r="AA384" s="12"/>
      <c r="AB384" s="12"/>
      <c r="AC384" s="13"/>
    </row>
    <row r="385" spans="1:29" ht="15.75" customHeight="1" x14ac:dyDescent="0.25">
      <c r="A385" s="15"/>
      <c r="B385" s="22"/>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30"/>
      <c r="AA385" s="20"/>
      <c r="AB385" s="20"/>
      <c r="AC385" s="13"/>
    </row>
    <row r="386" spans="1:29" ht="15.75" customHeight="1" x14ac:dyDescent="0.25">
      <c r="A386" s="22"/>
      <c r="B386" s="15"/>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30"/>
      <c r="AA386" s="12"/>
      <c r="AB386" s="12"/>
      <c r="AC386" s="13"/>
    </row>
    <row r="387" spans="1:29" ht="15.75" customHeight="1" x14ac:dyDescent="0.25">
      <c r="A387" s="15"/>
      <c r="B387" s="15"/>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30"/>
      <c r="AA387" s="12"/>
      <c r="AB387" s="12"/>
      <c r="AC387" s="13"/>
    </row>
    <row r="388" spans="1:29" ht="15.75" customHeight="1" x14ac:dyDescent="0.25">
      <c r="A388" s="15"/>
      <c r="B388" s="15"/>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30"/>
      <c r="AA388" s="12"/>
      <c r="AB388" s="12"/>
      <c r="AC388" s="13"/>
    </row>
    <row r="389" spans="1:29" ht="15.75" customHeight="1" x14ac:dyDescent="0.25">
      <c r="A389" s="15"/>
      <c r="B389" s="22"/>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30"/>
      <c r="AA389" s="20"/>
      <c r="AB389" s="20"/>
      <c r="AC389" s="13"/>
    </row>
    <row r="390" spans="1:29" ht="15.75" customHeight="1" x14ac:dyDescent="0.25">
      <c r="A390" s="22"/>
      <c r="B390" s="15"/>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30"/>
      <c r="AA390" s="12"/>
      <c r="AB390" s="12"/>
      <c r="AC390" s="13"/>
    </row>
    <row r="391" spans="1:29" ht="15.75" customHeight="1" x14ac:dyDescent="0.25">
      <c r="A391" s="15"/>
      <c r="B391" s="15"/>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30"/>
      <c r="AA391" s="12"/>
      <c r="AB391" s="12"/>
      <c r="AC391" s="13"/>
    </row>
    <row r="392" spans="1:29" ht="15.75" customHeight="1" x14ac:dyDescent="0.25">
      <c r="A392" s="15"/>
      <c r="B392" s="15"/>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30"/>
      <c r="AA392" s="12"/>
      <c r="AB392" s="12"/>
      <c r="AC392" s="13"/>
    </row>
    <row r="393" spans="1:29" ht="15.75" customHeight="1" x14ac:dyDescent="0.25">
      <c r="A393" s="15"/>
      <c r="B393" s="22"/>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30"/>
      <c r="AA393" s="20"/>
      <c r="AB393" s="20"/>
      <c r="AC393" s="13"/>
    </row>
    <row r="394" spans="1:29" ht="15.75" customHeight="1" x14ac:dyDescent="0.25">
      <c r="A394" s="22"/>
      <c r="B394" s="15"/>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30"/>
      <c r="AA394" s="12"/>
      <c r="AB394" s="12"/>
      <c r="AC394" s="13"/>
    </row>
    <row r="395" spans="1:29" ht="15.75" customHeight="1" x14ac:dyDescent="0.25">
      <c r="A395" s="15"/>
      <c r="B395" s="15"/>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30"/>
      <c r="AA395" s="12"/>
      <c r="AB395" s="12"/>
      <c r="AC395" s="13"/>
    </row>
    <row r="396" spans="1:29" ht="15.75" customHeight="1" x14ac:dyDescent="0.25">
      <c r="A396" s="15"/>
      <c r="B396" s="15"/>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30"/>
      <c r="AA396" s="12"/>
      <c r="AB396" s="12"/>
      <c r="AC396" s="13"/>
    </row>
    <row r="397" spans="1:29" ht="15.75" customHeight="1" x14ac:dyDescent="0.25">
      <c r="A397" s="15"/>
      <c r="B397" s="22"/>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30"/>
      <c r="AA397" s="12"/>
      <c r="AB397" s="12"/>
      <c r="AC397" s="13"/>
    </row>
    <row r="398" spans="1:29" ht="15.75" customHeight="1" x14ac:dyDescent="0.25">
      <c r="A398" s="22"/>
      <c r="B398" s="15"/>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30"/>
      <c r="AA398" s="12"/>
      <c r="AB398" s="12"/>
      <c r="AC398" s="13"/>
    </row>
    <row r="399" spans="1:29" ht="15.75" customHeight="1" x14ac:dyDescent="0.25">
      <c r="A399" s="15"/>
      <c r="B399" s="15"/>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30"/>
      <c r="AA399" s="12"/>
      <c r="AB399" s="12"/>
      <c r="AC399" s="13"/>
    </row>
    <row r="400" spans="1:29" ht="15.75" customHeight="1" x14ac:dyDescent="0.25">
      <c r="A400" s="15"/>
      <c r="B400" s="15"/>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30"/>
      <c r="AA400" s="12"/>
      <c r="AB400" s="12"/>
      <c r="AC400" s="13"/>
    </row>
    <row r="401" spans="1:29" ht="15.75" customHeight="1" x14ac:dyDescent="0.25">
      <c r="A401" s="15"/>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30"/>
      <c r="AA401" s="14"/>
      <c r="AB401" s="14"/>
      <c r="AC401" s="13"/>
    </row>
    <row r="402" spans="1:29" ht="15.75" customHeight="1" x14ac:dyDescent="0.25">
      <c r="B402" s="11"/>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30"/>
      <c r="AA402" s="14"/>
      <c r="AB402" s="14"/>
      <c r="AC402" s="13"/>
    </row>
    <row r="403" spans="1:29" ht="15.75" customHeight="1" x14ac:dyDescent="0.25">
      <c r="A403" s="11"/>
      <c r="B403" s="22"/>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30"/>
      <c r="AA403" s="20"/>
      <c r="AB403" s="20"/>
      <c r="AC403" s="13"/>
    </row>
    <row r="404" spans="1:29" ht="15.75" customHeight="1" x14ac:dyDescent="0.25">
      <c r="A404" s="22"/>
      <c r="B404" s="15"/>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30"/>
      <c r="AA404" s="12"/>
      <c r="AB404" s="12"/>
      <c r="AC404" s="13"/>
    </row>
    <row r="405" spans="1:29" ht="15.75" customHeight="1" x14ac:dyDescent="0.25">
      <c r="A405" s="15"/>
      <c r="B405" s="15"/>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30"/>
      <c r="AA405" s="12"/>
      <c r="AB405" s="12"/>
      <c r="AC405" s="13"/>
    </row>
    <row r="406" spans="1:29" ht="15.75" customHeight="1" x14ac:dyDescent="0.25">
      <c r="A406" s="15"/>
      <c r="B406" s="15"/>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30"/>
      <c r="AA406" s="12"/>
      <c r="AB406" s="12"/>
      <c r="AC406" s="13"/>
    </row>
    <row r="407" spans="1:29" ht="15.75" customHeight="1" x14ac:dyDescent="0.25">
      <c r="A407" s="15"/>
      <c r="B407" s="22"/>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30"/>
      <c r="AA407" s="20"/>
      <c r="AB407" s="20"/>
      <c r="AC407" s="13"/>
    </row>
    <row r="408" spans="1:29" ht="15.75" customHeight="1" x14ac:dyDescent="0.25">
      <c r="A408" s="22"/>
      <c r="B408" s="15"/>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30"/>
      <c r="AA408" s="12"/>
      <c r="AB408" s="12"/>
      <c r="AC408" s="13"/>
    </row>
    <row r="409" spans="1:29" ht="15.75" customHeight="1" x14ac:dyDescent="0.25">
      <c r="A409" s="15"/>
      <c r="B409" s="15"/>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30"/>
      <c r="AA409" s="12"/>
      <c r="AB409" s="12"/>
      <c r="AC409" s="13"/>
    </row>
    <row r="410" spans="1:29" ht="15.75" customHeight="1" x14ac:dyDescent="0.25">
      <c r="A410" s="15"/>
      <c r="B410" s="15"/>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30"/>
      <c r="AA410" s="12"/>
      <c r="AB410" s="12"/>
      <c r="AC410" s="13"/>
    </row>
    <row r="411" spans="1:29" ht="15.75" customHeight="1" x14ac:dyDescent="0.25">
      <c r="A411" s="15"/>
      <c r="B411" s="22"/>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30"/>
      <c r="AA411" s="20"/>
      <c r="AB411" s="20"/>
      <c r="AC411" s="13"/>
    </row>
    <row r="412" spans="1:29" ht="15.75" customHeight="1" x14ac:dyDescent="0.25">
      <c r="A412" s="22"/>
      <c r="B412" s="15"/>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30"/>
      <c r="AA412" s="12"/>
      <c r="AB412" s="12"/>
      <c r="AC412" s="13"/>
    </row>
    <row r="413" spans="1:29" ht="15.75" customHeight="1" x14ac:dyDescent="0.25">
      <c r="A413" s="15"/>
      <c r="B413" s="15"/>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30"/>
      <c r="AA413" s="12"/>
      <c r="AB413" s="12"/>
      <c r="AC413" s="13"/>
    </row>
    <row r="414" spans="1:29" ht="15.75" customHeight="1" x14ac:dyDescent="0.25">
      <c r="A414" s="15"/>
      <c r="B414" s="15"/>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30"/>
      <c r="AA414" s="12"/>
      <c r="AB414" s="12"/>
      <c r="AC414" s="13"/>
    </row>
    <row r="415" spans="1:29" ht="15.75" customHeight="1" x14ac:dyDescent="0.25">
      <c r="A415" s="15"/>
      <c r="B415" s="22"/>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30"/>
      <c r="AA415" s="20"/>
      <c r="AB415" s="20"/>
      <c r="AC415" s="13"/>
    </row>
    <row r="416" spans="1:29" ht="15.75" customHeight="1" x14ac:dyDescent="0.25">
      <c r="A416" s="22"/>
      <c r="B416" s="15"/>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30"/>
      <c r="AA416" s="12"/>
      <c r="AB416" s="12"/>
      <c r="AC416" s="13"/>
    </row>
    <row r="417" spans="1:29" ht="15.75" customHeight="1" x14ac:dyDescent="0.25">
      <c r="A417" s="15"/>
      <c r="B417" s="15"/>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30"/>
      <c r="AA417" s="12"/>
      <c r="AB417" s="12"/>
      <c r="AC417" s="13"/>
    </row>
    <row r="418" spans="1:29" ht="15.75" customHeight="1" x14ac:dyDescent="0.25">
      <c r="A418" s="15"/>
      <c r="B418" s="15"/>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30"/>
      <c r="AA418" s="12"/>
      <c r="AB418" s="12"/>
      <c r="AC418" s="13"/>
    </row>
    <row r="419" spans="1:29" ht="15.75" customHeight="1" x14ac:dyDescent="0.25">
      <c r="A419" s="15"/>
      <c r="B419" s="22"/>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30"/>
      <c r="AA419" s="20"/>
      <c r="AB419" s="20"/>
      <c r="AC419" s="13"/>
    </row>
    <row r="420" spans="1:29" ht="15.75" customHeight="1" x14ac:dyDescent="0.25">
      <c r="A420" s="22"/>
      <c r="B420" s="15"/>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30"/>
      <c r="AA420" s="12"/>
      <c r="AB420" s="12"/>
      <c r="AC420" s="13"/>
    </row>
    <row r="421" spans="1:29" ht="15.75" customHeight="1" x14ac:dyDescent="0.25">
      <c r="A421" s="15"/>
      <c r="B421" s="15"/>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30"/>
      <c r="AA421" s="12"/>
      <c r="AB421" s="12"/>
      <c r="AC421" s="13"/>
    </row>
    <row r="422" spans="1:29" ht="15.75" customHeight="1" x14ac:dyDescent="0.25">
      <c r="A422" s="15"/>
      <c r="B422" s="15"/>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30"/>
      <c r="AA422" s="12"/>
      <c r="AB422" s="12"/>
      <c r="AC422" s="13"/>
    </row>
    <row r="423" spans="1:29" ht="15.75" customHeight="1" x14ac:dyDescent="0.25">
      <c r="A423" s="15"/>
      <c r="B423" s="22"/>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30"/>
      <c r="AA423" s="12"/>
      <c r="AB423" s="12"/>
      <c r="AC423" s="13"/>
    </row>
    <row r="424" spans="1:29" ht="15.75" customHeight="1" x14ac:dyDescent="0.25">
      <c r="A424" s="22"/>
      <c r="B424" s="15"/>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30"/>
      <c r="AA424" s="12"/>
      <c r="AB424" s="12"/>
      <c r="AC424" s="13"/>
    </row>
    <row r="425" spans="1:29" ht="15.75" customHeight="1" x14ac:dyDescent="0.25">
      <c r="A425" s="15"/>
      <c r="B425" s="15"/>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30"/>
      <c r="AA425" s="12"/>
      <c r="AB425" s="12"/>
      <c r="AC425" s="13"/>
    </row>
    <row r="426" spans="1:29" ht="15.75" customHeight="1" x14ac:dyDescent="0.25">
      <c r="A426" s="15"/>
      <c r="B426" s="15"/>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30"/>
      <c r="AA426" s="12"/>
      <c r="AB426" s="12"/>
      <c r="AC426" s="13"/>
    </row>
    <row r="427" spans="1:29" ht="15.75" customHeight="1" x14ac:dyDescent="0.25">
      <c r="A427" s="15"/>
      <c r="B427" s="15"/>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0"/>
      <c r="AA427" s="14"/>
      <c r="AB427" s="14"/>
      <c r="AC427" s="13"/>
    </row>
    <row r="428" spans="1:29" ht="15.75" customHeight="1" x14ac:dyDescent="0.25">
      <c r="A428" s="15"/>
      <c r="B428" s="1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0"/>
      <c r="AA428" s="14"/>
      <c r="AB428" s="14"/>
      <c r="AC428" s="13"/>
    </row>
    <row r="429" spans="1:29" ht="15.75" customHeight="1" x14ac:dyDescent="0.25">
      <c r="A429" s="11"/>
      <c r="B429" s="22"/>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30"/>
      <c r="AA429" s="20"/>
      <c r="AB429" s="20"/>
      <c r="AC429" s="13"/>
    </row>
    <row r="430" spans="1:29" ht="15.75" customHeight="1" x14ac:dyDescent="0.25">
      <c r="A430" s="22"/>
      <c r="B430" s="15"/>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30"/>
      <c r="AA430" s="12"/>
      <c r="AB430" s="12"/>
      <c r="AC430" s="13"/>
    </row>
    <row r="431" spans="1:29" ht="15.75" customHeight="1" x14ac:dyDescent="0.25">
      <c r="A431" s="15"/>
      <c r="B431" s="15"/>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30"/>
      <c r="AA431" s="12"/>
      <c r="AB431" s="12"/>
      <c r="AC431" s="13"/>
    </row>
    <row r="432" spans="1:29" ht="15.75" customHeight="1" x14ac:dyDescent="0.25">
      <c r="A432" s="15"/>
      <c r="B432" s="15"/>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30"/>
      <c r="AA432" s="12"/>
      <c r="AB432" s="12"/>
      <c r="AC432" s="13"/>
    </row>
    <row r="433" spans="1:29" ht="15.75" customHeight="1" x14ac:dyDescent="0.25">
      <c r="A433" s="15"/>
      <c r="B433" s="22"/>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30"/>
      <c r="AA433" s="20"/>
      <c r="AB433" s="20"/>
      <c r="AC433" s="13"/>
    </row>
    <row r="434" spans="1:29" ht="15.75" customHeight="1" x14ac:dyDescent="0.25">
      <c r="A434" s="22"/>
      <c r="B434" s="15"/>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30"/>
      <c r="AA434" s="12"/>
      <c r="AB434" s="12"/>
      <c r="AC434" s="13"/>
    </row>
    <row r="435" spans="1:29" ht="15.75" customHeight="1" x14ac:dyDescent="0.25">
      <c r="A435" s="15"/>
      <c r="B435" s="15"/>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30"/>
      <c r="AA435" s="12"/>
      <c r="AB435" s="12"/>
      <c r="AC435" s="13"/>
    </row>
    <row r="436" spans="1:29" ht="15.75" customHeight="1" x14ac:dyDescent="0.25">
      <c r="A436" s="15"/>
      <c r="B436" s="15"/>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30"/>
      <c r="AA436" s="12"/>
      <c r="AB436" s="12"/>
      <c r="AC436" s="13"/>
    </row>
    <row r="437" spans="1:29" ht="15.75" customHeight="1" x14ac:dyDescent="0.25">
      <c r="A437" s="15"/>
      <c r="B437" s="22"/>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30"/>
      <c r="AA437" s="20"/>
      <c r="AB437" s="20"/>
      <c r="AC437" s="13"/>
    </row>
    <row r="438" spans="1:29" ht="15.75" customHeight="1" x14ac:dyDescent="0.25">
      <c r="A438" s="22"/>
      <c r="B438" s="15"/>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30"/>
      <c r="AA438" s="12"/>
      <c r="AB438" s="12"/>
      <c r="AC438" s="13"/>
    </row>
    <row r="439" spans="1:29" ht="15.75" customHeight="1" x14ac:dyDescent="0.25">
      <c r="A439" s="15"/>
      <c r="B439" s="15"/>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30"/>
      <c r="AA439" s="12"/>
      <c r="AB439" s="12"/>
      <c r="AC439" s="13"/>
    </row>
    <row r="440" spans="1:29" ht="15.75" customHeight="1" x14ac:dyDescent="0.25">
      <c r="A440" s="15"/>
      <c r="B440" s="15"/>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30"/>
      <c r="AA440" s="12"/>
      <c r="AB440" s="12"/>
      <c r="AC440" s="13"/>
    </row>
    <row r="441" spans="1:29" ht="15.75" customHeight="1" x14ac:dyDescent="0.25">
      <c r="A441" s="15"/>
      <c r="B441" s="22"/>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30"/>
      <c r="AA441" s="20"/>
      <c r="AB441" s="20"/>
      <c r="AC441" s="13"/>
    </row>
    <row r="442" spans="1:29" ht="15.75" customHeight="1" x14ac:dyDescent="0.25">
      <c r="A442" s="22"/>
      <c r="B442" s="15"/>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30"/>
      <c r="AA442" s="12"/>
      <c r="AB442" s="12"/>
      <c r="AC442" s="13"/>
    </row>
    <row r="443" spans="1:29" ht="15.75" customHeight="1" x14ac:dyDescent="0.25">
      <c r="A443" s="15"/>
      <c r="B443" s="15"/>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30"/>
      <c r="AA443" s="12"/>
      <c r="AB443" s="12"/>
      <c r="AC443" s="13"/>
    </row>
    <row r="444" spans="1:29" ht="15.75" customHeight="1" x14ac:dyDescent="0.25">
      <c r="A444" s="15"/>
      <c r="B444" s="15"/>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30"/>
      <c r="AA444" s="12"/>
      <c r="AB444" s="12"/>
      <c r="AC444" s="13"/>
    </row>
    <row r="445" spans="1:29" ht="15.75" customHeight="1" x14ac:dyDescent="0.25">
      <c r="A445" s="15"/>
      <c r="B445" s="22"/>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30"/>
      <c r="AA445" s="20"/>
      <c r="AB445" s="20"/>
      <c r="AC445" s="13"/>
    </row>
    <row r="446" spans="1:29" ht="15.75" customHeight="1" x14ac:dyDescent="0.25">
      <c r="A446" s="22"/>
      <c r="B446" s="15"/>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30"/>
      <c r="AA446" s="12"/>
      <c r="AB446" s="12"/>
      <c r="AC446" s="13"/>
    </row>
    <row r="447" spans="1:29" ht="15.75" customHeight="1" x14ac:dyDescent="0.25">
      <c r="A447" s="15"/>
      <c r="B447" s="15"/>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30"/>
      <c r="AA447" s="12"/>
      <c r="AB447" s="12"/>
      <c r="AC447" s="13"/>
    </row>
    <row r="448" spans="1:29" ht="15.75" customHeight="1" x14ac:dyDescent="0.25">
      <c r="A448" s="15"/>
      <c r="B448" s="15"/>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30"/>
      <c r="AA448" s="12"/>
      <c r="AB448" s="12"/>
      <c r="AC448" s="13"/>
    </row>
    <row r="449" spans="1:29" ht="15.75" customHeight="1" x14ac:dyDescent="0.25">
      <c r="A449" s="15"/>
      <c r="B449" s="22"/>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30"/>
      <c r="AA449" s="12"/>
      <c r="AB449" s="12"/>
      <c r="AC449" s="13"/>
    </row>
    <row r="450" spans="1:29" ht="15.75" customHeight="1" x14ac:dyDescent="0.25">
      <c r="A450" s="22"/>
      <c r="B450" s="15"/>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30"/>
      <c r="AA450" s="12"/>
      <c r="AB450" s="12"/>
      <c r="AC450" s="13"/>
    </row>
    <row r="451" spans="1:29" ht="15.75" customHeight="1" x14ac:dyDescent="0.25">
      <c r="A451" s="15"/>
      <c r="B451" s="15"/>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30"/>
      <c r="AA451" s="12"/>
      <c r="AB451" s="12"/>
      <c r="AC451" s="13"/>
    </row>
    <row r="452" spans="1:29" ht="15.75" customHeight="1" x14ac:dyDescent="0.25">
      <c r="A452" s="15"/>
      <c r="B452" s="15"/>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30"/>
      <c r="AA452" s="12"/>
      <c r="AB452" s="12"/>
      <c r="AC452" s="13"/>
    </row>
    <row r="453" spans="1:29" ht="15.75" customHeight="1" x14ac:dyDescent="0.25">
      <c r="A453" s="15"/>
      <c r="B453" s="15"/>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0"/>
      <c r="AA453" s="14"/>
      <c r="AB453" s="14"/>
      <c r="AC453" s="13"/>
    </row>
    <row r="454" spans="1:29" ht="15.75" customHeight="1" x14ac:dyDescent="0.25">
      <c r="A454" s="15"/>
      <c r="B454" s="3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30"/>
      <c r="AA454" s="14"/>
      <c r="AB454" s="14"/>
      <c r="AC454" s="13"/>
    </row>
    <row r="455" spans="1:29" ht="15.75" customHeight="1" x14ac:dyDescent="0.25">
      <c r="A455" s="32"/>
      <c r="B455" s="22"/>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0"/>
      <c r="AA455" s="20"/>
      <c r="AB455" s="20"/>
      <c r="AC455" s="13"/>
    </row>
    <row r="456" spans="1:29" ht="15.75" customHeight="1" x14ac:dyDescent="0.25">
      <c r="A456" s="22"/>
      <c r="B456" s="15"/>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30"/>
      <c r="AA456" s="12"/>
      <c r="AB456" s="12"/>
      <c r="AC456" s="13"/>
    </row>
    <row r="457" spans="1:29" ht="15.75" customHeight="1" x14ac:dyDescent="0.25">
      <c r="A457" s="15"/>
      <c r="B457" s="15"/>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30"/>
      <c r="AA457" s="12"/>
      <c r="AB457" s="12"/>
      <c r="AC457" s="13"/>
    </row>
    <row r="458" spans="1:29" ht="15.75" customHeight="1" x14ac:dyDescent="0.25">
      <c r="A458" s="15"/>
      <c r="B458" s="15"/>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30"/>
      <c r="AA458" s="12"/>
      <c r="AB458" s="12"/>
      <c r="AC458" s="13"/>
    </row>
    <row r="459" spans="1:29" ht="15.75" customHeight="1" x14ac:dyDescent="0.25">
      <c r="A459" s="15"/>
      <c r="B459" s="22"/>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30"/>
      <c r="AA459" s="20"/>
      <c r="AB459" s="20"/>
      <c r="AC459" s="13"/>
    </row>
    <row r="460" spans="1:29" ht="15.75" customHeight="1" x14ac:dyDescent="0.25">
      <c r="A460" s="22"/>
      <c r="B460" s="15"/>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30"/>
      <c r="AA460" s="12"/>
      <c r="AB460" s="12"/>
      <c r="AC460" s="13"/>
    </row>
    <row r="461" spans="1:29" ht="15.75" customHeight="1" x14ac:dyDescent="0.25">
      <c r="A461" s="15"/>
      <c r="B461" s="15"/>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30"/>
      <c r="AA461" s="12"/>
      <c r="AB461" s="12"/>
      <c r="AC461" s="13"/>
    </row>
    <row r="462" spans="1:29" ht="15.75" customHeight="1" x14ac:dyDescent="0.25">
      <c r="A462" s="15"/>
      <c r="B462" s="15"/>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30"/>
      <c r="AA462" s="12"/>
      <c r="AB462" s="12"/>
      <c r="AC462" s="13"/>
    </row>
    <row r="463" spans="1:29" ht="15.75" customHeight="1" x14ac:dyDescent="0.25">
      <c r="A463" s="15"/>
      <c r="B463" s="22"/>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30"/>
      <c r="AA463" s="20"/>
      <c r="AB463" s="20"/>
      <c r="AC463" s="13"/>
    </row>
    <row r="464" spans="1:29" ht="15.75" customHeight="1" x14ac:dyDescent="0.25">
      <c r="A464" s="22"/>
      <c r="B464" s="15"/>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30"/>
      <c r="AA464" s="12"/>
      <c r="AB464" s="12"/>
      <c r="AC464" s="13"/>
    </row>
    <row r="465" spans="1:29" ht="15.75" customHeight="1" x14ac:dyDescent="0.25">
      <c r="A465" s="15"/>
      <c r="B465" s="15"/>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30"/>
      <c r="AA465" s="12"/>
      <c r="AB465" s="12"/>
      <c r="AC465" s="13"/>
    </row>
    <row r="466" spans="1:29" ht="15.75" customHeight="1" x14ac:dyDescent="0.25">
      <c r="A466" s="15"/>
      <c r="B466" s="15"/>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30"/>
      <c r="AA466" s="12"/>
      <c r="AB466" s="12"/>
      <c r="AC466" s="13"/>
    </row>
    <row r="467" spans="1:29" ht="15.75" customHeight="1" x14ac:dyDescent="0.25">
      <c r="A467" s="15"/>
      <c r="B467" s="22"/>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30"/>
      <c r="AA467" s="20"/>
      <c r="AB467" s="20"/>
      <c r="AC467" s="13"/>
    </row>
    <row r="468" spans="1:29" ht="15.75" customHeight="1" x14ac:dyDescent="0.25">
      <c r="A468" s="22"/>
      <c r="B468" s="15"/>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30"/>
      <c r="AA468" s="12"/>
      <c r="AB468" s="12"/>
      <c r="AC468" s="13"/>
    </row>
    <row r="469" spans="1:29" ht="15.75" customHeight="1" x14ac:dyDescent="0.25">
      <c r="A469" s="15"/>
      <c r="B469" s="15"/>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30"/>
      <c r="AA469" s="12"/>
      <c r="AB469" s="12"/>
      <c r="AC469" s="13"/>
    </row>
    <row r="470" spans="1:29" ht="15.75" customHeight="1" x14ac:dyDescent="0.25">
      <c r="A470" s="15"/>
      <c r="B470" s="15"/>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30"/>
      <c r="AA470" s="12"/>
      <c r="AB470" s="12"/>
      <c r="AC470" s="13"/>
    </row>
    <row r="471" spans="1:29" ht="15.75" customHeight="1" x14ac:dyDescent="0.25">
      <c r="A471" s="15"/>
      <c r="B471" s="22"/>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30"/>
      <c r="AA471" s="20"/>
      <c r="AB471" s="20"/>
      <c r="AC471" s="13"/>
    </row>
    <row r="472" spans="1:29" ht="15.75" customHeight="1" x14ac:dyDescent="0.25">
      <c r="A472" s="22"/>
      <c r="B472" s="15"/>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30"/>
      <c r="AA472" s="12"/>
      <c r="AB472" s="12"/>
      <c r="AC472" s="13"/>
    </row>
    <row r="473" spans="1:29" ht="15.75" customHeight="1" x14ac:dyDescent="0.25">
      <c r="A473" s="15"/>
      <c r="B473" s="15"/>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30"/>
      <c r="AA473" s="12"/>
      <c r="AB473" s="12"/>
      <c r="AC473" s="13"/>
    </row>
    <row r="474" spans="1:29" ht="15.75" customHeight="1" x14ac:dyDescent="0.25">
      <c r="A474" s="15"/>
      <c r="B474" s="15"/>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30"/>
      <c r="AA474" s="12"/>
      <c r="AB474" s="12"/>
      <c r="AC474" s="13"/>
    </row>
    <row r="475" spans="1:29" ht="15.75" customHeight="1" x14ac:dyDescent="0.25">
      <c r="A475" s="15"/>
      <c r="B475" s="22"/>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30"/>
      <c r="AA475" s="12"/>
      <c r="AB475" s="12"/>
      <c r="AC475" s="13"/>
    </row>
    <row r="476" spans="1:29" ht="15.75" customHeight="1" x14ac:dyDescent="0.25">
      <c r="A476" s="22"/>
      <c r="B476" s="15"/>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30"/>
      <c r="AA476" s="12"/>
      <c r="AB476" s="12"/>
      <c r="AC476" s="13"/>
    </row>
    <row r="477" spans="1:29" ht="15.75" customHeight="1" x14ac:dyDescent="0.25">
      <c r="A477" s="15"/>
      <c r="B477" s="15"/>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30"/>
      <c r="AA477" s="12"/>
      <c r="AB477" s="12"/>
      <c r="AC477" s="13"/>
    </row>
    <row r="478" spans="1:29" ht="15.75" customHeight="1" x14ac:dyDescent="0.25">
      <c r="A478" s="15"/>
      <c r="B478" s="15"/>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30"/>
      <c r="AA478" s="12"/>
      <c r="AB478" s="12"/>
      <c r="AC478" s="13"/>
    </row>
    <row r="479" spans="1:29" ht="20.25" customHeight="1" x14ac:dyDescent="0.25">
      <c r="A479" s="15"/>
      <c r="B479" s="22"/>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30"/>
      <c r="AA479" s="12"/>
      <c r="AB479" s="12"/>
      <c r="AC479" s="30"/>
    </row>
    <row r="480" spans="1:29" ht="20.25" customHeight="1" x14ac:dyDescent="0.25">
      <c r="A480" s="22"/>
      <c r="B480" s="15"/>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30"/>
      <c r="AA480" s="12"/>
      <c r="AB480" s="12"/>
      <c r="AC480" s="30"/>
    </row>
    <row r="481" spans="1:29" ht="20.25" customHeight="1" x14ac:dyDescent="0.25">
      <c r="A481" s="15"/>
      <c r="B481" s="15"/>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30"/>
      <c r="AA481" s="12"/>
      <c r="AB481" s="12"/>
      <c r="AC481" s="30"/>
    </row>
    <row r="482" spans="1:29" ht="20.25" customHeight="1" x14ac:dyDescent="0.25">
      <c r="A482" s="15"/>
      <c r="B482" s="15"/>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30"/>
      <c r="AA482" s="12"/>
      <c r="AB482" s="12"/>
      <c r="AC482" s="30"/>
    </row>
    <row r="483" spans="1:29" ht="20.25" customHeight="1" x14ac:dyDescent="0.25">
      <c r="A483" s="15"/>
      <c r="B483" s="2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30"/>
      <c r="AA483" s="12"/>
      <c r="AB483" s="12"/>
      <c r="AC483" s="30"/>
    </row>
    <row r="484" spans="1:29" ht="20.25" customHeight="1" x14ac:dyDescent="0.25">
      <c r="A484" s="22"/>
      <c r="B484" s="15"/>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30"/>
      <c r="AA484" s="12"/>
      <c r="AB484" s="12"/>
      <c r="AC484" s="30"/>
    </row>
    <row r="485" spans="1:29" ht="20.25" customHeight="1" x14ac:dyDescent="0.25">
      <c r="A485" s="15"/>
      <c r="B485" s="15"/>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30"/>
      <c r="AA485" s="12"/>
      <c r="AB485" s="12"/>
      <c r="AC485" s="30"/>
    </row>
    <row r="486" spans="1:29" ht="20.25" customHeight="1" x14ac:dyDescent="0.25">
      <c r="A486" s="15"/>
      <c r="B486" s="15"/>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30"/>
      <c r="AA486" s="12"/>
      <c r="AB486" s="12"/>
      <c r="AC486" s="30"/>
    </row>
    <row r="487" spans="1:29" ht="20.25" customHeight="1" x14ac:dyDescent="0.25">
      <c r="A487" s="15"/>
      <c r="B487" s="22"/>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row>
    <row r="488" spans="1:29" ht="20.25" customHeight="1" x14ac:dyDescent="0.25">
      <c r="A488" s="22"/>
      <c r="B488" s="15"/>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30"/>
      <c r="AA488" s="12"/>
      <c r="AB488" s="12"/>
      <c r="AC488" s="30"/>
    </row>
    <row r="489" spans="1:29" ht="20.25" customHeight="1" x14ac:dyDescent="0.25">
      <c r="A489" s="15"/>
      <c r="B489" s="15"/>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30"/>
      <c r="AA489" s="12"/>
      <c r="AB489" s="12"/>
      <c r="AC489" s="30"/>
    </row>
    <row r="490" spans="1:29" ht="20.25" customHeight="1" x14ac:dyDescent="0.25">
      <c r="A490" s="15"/>
      <c r="B490" s="15"/>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30"/>
      <c r="AA490" s="12"/>
      <c r="AB490" s="12"/>
      <c r="AC490" s="30"/>
    </row>
    <row r="491" spans="1:29" ht="20.25" customHeight="1" x14ac:dyDescent="0.25">
      <c r="A491" s="15"/>
      <c r="B491" s="22"/>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row>
    <row r="492" spans="1:29" ht="20.25" customHeight="1" x14ac:dyDescent="0.25">
      <c r="A492" s="22"/>
      <c r="B492" s="15"/>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30"/>
      <c r="AA492" s="12"/>
      <c r="AB492" s="12"/>
      <c r="AC492" s="30"/>
    </row>
    <row r="493" spans="1:29" ht="20.25" customHeight="1" x14ac:dyDescent="0.25">
      <c r="A493" s="15"/>
      <c r="B493" s="15"/>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30"/>
      <c r="AA493" s="12"/>
      <c r="AB493" s="12"/>
      <c r="AC493" s="30"/>
    </row>
    <row r="494" spans="1:29" ht="20.25" customHeight="1" x14ac:dyDescent="0.25">
      <c r="A494" s="15"/>
      <c r="B494" s="15"/>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AA494" s="34"/>
      <c r="AB494" s="34"/>
    </row>
    <row r="495" spans="1:29" ht="20.25" customHeight="1" x14ac:dyDescent="0.25">
      <c r="A495" s="15"/>
      <c r="B495" s="22"/>
    </row>
    <row r="496" spans="1:29" ht="20.25" customHeight="1" x14ac:dyDescent="0.25">
      <c r="A496" s="22"/>
      <c r="B496" s="15"/>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AA496" s="34"/>
      <c r="AB496" s="34"/>
    </row>
    <row r="497" spans="1:28" ht="20.25" customHeight="1" x14ac:dyDescent="0.25">
      <c r="A497" s="15"/>
      <c r="B497" s="15"/>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AA497" s="34"/>
      <c r="AB497" s="34"/>
    </row>
    <row r="498" spans="1:28" ht="20.25" customHeight="1" x14ac:dyDescent="0.25">
      <c r="A498" s="15"/>
      <c r="B498" s="15"/>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AA498" s="34"/>
      <c r="AB498" s="34"/>
    </row>
    <row r="499" spans="1:28" ht="20.25" customHeight="1" x14ac:dyDescent="0.25">
      <c r="A499" s="15"/>
      <c r="B499" s="22"/>
    </row>
    <row r="500" spans="1:28" ht="20.25" customHeight="1" x14ac:dyDescent="0.25">
      <c r="A500" s="22"/>
      <c r="B500" s="15"/>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AA500" s="34"/>
      <c r="AB500" s="34"/>
    </row>
    <row r="501" spans="1:28" ht="20.25" customHeight="1" x14ac:dyDescent="0.25">
      <c r="A501" s="15"/>
      <c r="B501" s="15"/>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AA501" s="34"/>
      <c r="AB501" s="34"/>
    </row>
    <row r="502" spans="1:28" ht="20.25" customHeight="1" x14ac:dyDescent="0.25">
      <c r="A502" s="15"/>
      <c r="B502" s="15"/>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AA502" s="34"/>
      <c r="AB502" s="34"/>
    </row>
    <row r="503" spans="1:28" ht="20.25" customHeight="1" x14ac:dyDescent="0.25">
      <c r="A503" s="15"/>
    </row>
    <row r="504" spans="1:28" ht="20.25" customHeight="1" x14ac:dyDescent="0.25"/>
    <row r="505" spans="1:28" ht="20.25" customHeight="1" x14ac:dyDescent="0.25">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AA505" s="34"/>
      <c r="AB505" s="34"/>
    </row>
    <row r="506" spans="1:28" ht="20.25" customHeight="1" x14ac:dyDescent="0.25">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AA506" s="34"/>
      <c r="AB506" s="34"/>
    </row>
    <row r="507" spans="1:28" ht="20.25" customHeight="1" x14ac:dyDescent="0.2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AA507" s="35"/>
      <c r="AB507" s="35"/>
    </row>
    <row r="508" spans="1:28" ht="20.25" customHeight="1" x14ac:dyDescent="0.25"/>
    <row r="509" spans="1:28" ht="20.25" customHeight="1" x14ac:dyDescent="0.25">
      <c r="C509" s="34"/>
      <c r="D509" s="34"/>
      <c r="E509" s="34"/>
      <c r="F509" s="34"/>
      <c r="G509" s="34"/>
      <c r="H509" s="34"/>
      <c r="I509" s="34"/>
      <c r="J509" s="34"/>
      <c r="K509" s="34"/>
      <c r="L509" s="34"/>
      <c r="M509" s="34"/>
      <c r="N509" s="34"/>
      <c r="O509" s="34"/>
      <c r="P509" s="34"/>
      <c r="Q509" s="34"/>
      <c r="R509" s="34"/>
      <c r="S509" s="34"/>
      <c r="T509" s="34"/>
      <c r="U509" s="34"/>
      <c r="V509" s="34"/>
      <c r="W509" s="34"/>
      <c r="X509" s="34"/>
      <c r="Y509" s="34"/>
    </row>
    <row r="510" spans="1:28" ht="20.25" customHeight="1" x14ac:dyDescent="0.25">
      <c r="C510" s="34"/>
      <c r="D510" s="34"/>
      <c r="E510" s="34"/>
      <c r="F510" s="34"/>
      <c r="G510" s="34"/>
      <c r="H510" s="34"/>
      <c r="I510" s="34"/>
      <c r="J510" s="34"/>
      <c r="K510" s="34"/>
      <c r="L510" s="34"/>
      <c r="M510" s="34"/>
      <c r="N510" s="34"/>
      <c r="O510" s="34"/>
      <c r="P510" s="34"/>
      <c r="Q510" s="34"/>
      <c r="R510" s="34"/>
      <c r="S510" s="34"/>
      <c r="T510" s="34"/>
      <c r="U510" s="34"/>
      <c r="V510" s="34"/>
      <c r="W510" s="34"/>
      <c r="X510" s="34"/>
      <c r="Y510" s="34"/>
    </row>
    <row r="511" spans="1:28" ht="20.25" customHeight="1" x14ac:dyDescent="0.25">
      <c r="C511" s="34"/>
      <c r="D511" s="34"/>
      <c r="E511" s="34"/>
      <c r="F511" s="34"/>
      <c r="G511" s="34"/>
      <c r="H511" s="34"/>
      <c r="I511" s="34"/>
      <c r="J511" s="34"/>
      <c r="K511" s="34"/>
      <c r="L511" s="34"/>
      <c r="M511" s="34"/>
      <c r="N511" s="34"/>
      <c r="O511" s="34"/>
      <c r="P511" s="34"/>
      <c r="Q511" s="34"/>
      <c r="R511" s="34"/>
      <c r="S511" s="34"/>
      <c r="T511" s="34"/>
      <c r="U511" s="34"/>
      <c r="V511" s="34"/>
      <c r="W511" s="34"/>
      <c r="X511" s="34"/>
      <c r="Y511" s="34"/>
    </row>
    <row r="512" spans="1:28" ht="20.25" customHeight="1" x14ac:dyDescent="0.25"/>
    <row r="513" spans="3:25" ht="20.25" customHeight="1" x14ac:dyDescent="0.25">
      <c r="C513" s="34"/>
      <c r="D513" s="34"/>
      <c r="E513" s="34"/>
      <c r="F513" s="34"/>
      <c r="G513" s="34"/>
      <c r="H513" s="34"/>
      <c r="I513" s="34"/>
      <c r="J513" s="34"/>
      <c r="K513" s="34"/>
      <c r="L513" s="34"/>
      <c r="M513" s="34"/>
      <c r="N513" s="34"/>
      <c r="O513" s="34"/>
      <c r="P513" s="34"/>
      <c r="Q513" s="34"/>
      <c r="R513" s="34"/>
      <c r="S513" s="34"/>
      <c r="T513" s="34"/>
      <c r="U513" s="34"/>
      <c r="V513" s="34"/>
      <c r="W513" s="34"/>
      <c r="X513" s="34"/>
      <c r="Y513" s="34"/>
    </row>
    <row r="514" spans="3:25" ht="20.25" customHeight="1" x14ac:dyDescent="0.25">
      <c r="C514" s="34"/>
      <c r="D514" s="34"/>
      <c r="E514" s="34"/>
      <c r="F514" s="34"/>
      <c r="G514" s="34"/>
      <c r="H514" s="34"/>
      <c r="I514" s="34"/>
      <c r="J514" s="34"/>
      <c r="K514" s="34"/>
      <c r="L514" s="34"/>
      <c r="M514" s="34"/>
      <c r="N514" s="34"/>
      <c r="O514" s="34"/>
      <c r="P514" s="34"/>
      <c r="Q514" s="34"/>
      <c r="R514" s="34"/>
      <c r="S514" s="34"/>
      <c r="T514" s="34"/>
      <c r="U514" s="34"/>
      <c r="V514" s="34"/>
      <c r="W514" s="34"/>
      <c r="X514" s="34"/>
      <c r="Y514" s="34"/>
    </row>
    <row r="515" spans="3:25" ht="20.25" customHeight="1" x14ac:dyDescent="0.25">
      <c r="C515" s="34"/>
      <c r="D515" s="34"/>
      <c r="E515" s="34"/>
      <c r="F515" s="34"/>
      <c r="G515" s="34"/>
      <c r="H515" s="34"/>
      <c r="I515" s="34"/>
      <c r="J515" s="34"/>
      <c r="K515" s="34"/>
      <c r="L515" s="34"/>
      <c r="M515" s="34"/>
      <c r="N515" s="34"/>
      <c r="O515" s="34"/>
      <c r="P515" s="34"/>
      <c r="Q515" s="34"/>
      <c r="R515" s="34"/>
      <c r="S515" s="34"/>
      <c r="T515" s="34"/>
      <c r="U515" s="34"/>
      <c r="V515" s="34"/>
      <c r="W515" s="34"/>
      <c r="X515" s="34"/>
      <c r="Y515" s="34"/>
    </row>
    <row r="516" spans="3:25" ht="20.25" customHeight="1" x14ac:dyDescent="0.25"/>
    <row r="517" spans="3:25" ht="20.25" customHeight="1" x14ac:dyDescent="0.25">
      <c r="C517" s="34"/>
      <c r="D517" s="34"/>
      <c r="E517" s="34"/>
      <c r="F517" s="34"/>
      <c r="G517" s="34"/>
      <c r="H517" s="34"/>
      <c r="I517" s="34"/>
      <c r="J517" s="34"/>
      <c r="K517" s="34"/>
      <c r="L517" s="34"/>
      <c r="M517" s="34"/>
      <c r="N517" s="34"/>
      <c r="O517" s="34"/>
      <c r="P517" s="34"/>
      <c r="Q517" s="34"/>
      <c r="R517" s="34"/>
      <c r="S517" s="34"/>
      <c r="T517" s="34"/>
      <c r="U517" s="34"/>
      <c r="V517" s="34"/>
      <c r="W517" s="34"/>
      <c r="X517" s="34"/>
      <c r="Y517" s="34"/>
    </row>
    <row r="518" spans="3:25" ht="20.25" customHeight="1" x14ac:dyDescent="0.25">
      <c r="C518" s="34"/>
      <c r="D518" s="34"/>
      <c r="E518" s="34"/>
      <c r="F518" s="34"/>
      <c r="G518" s="34"/>
      <c r="H518" s="34"/>
      <c r="I518" s="34"/>
      <c r="J518" s="34"/>
      <c r="K518" s="34"/>
      <c r="L518" s="34"/>
      <c r="M518" s="34"/>
      <c r="N518" s="34"/>
      <c r="O518" s="34"/>
      <c r="P518" s="34"/>
      <c r="Q518" s="34"/>
      <c r="R518" s="34"/>
      <c r="S518" s="34"/>
      <c r="T518" s="34"/>
      <c r="U518" s="34"/>
      <c r="V518" s="34"/>
      <c r="W518" s="34"/>
      <c r="X518" s="34"/>
      <c r="Y518" s="34"/>
    </row>
    <row r="519" spans="3:25" ht="20.25" customHeight="1" x14ac:dyDescent="0.25">
      <c r="C519" s="34"/>
      <c r="D519" s="34"/>
      <c r="E519" s="34"/>
      <c r="F519" s="34"/>
      <c r="G519" s="34"/>
      <c r="H519" s="34"/>
      <c r="I519" s="34"/>
      <c r="J519" s="34"/>
      <c r="K519" s="34"/>
      <c r="L519" s="34"/>
      <c r="M519" s="34"/>
      <c r="N519" s="34"/>
      <c r="O519" s="34"/>
      <c r="P519" s="34"/>
      <c r="Q519" s="34"/>
      <c r="R519" s="34"/>
      <c r="S519" s="34"/>
      <c r="T519" s="34"/>
      <c r="U519" s="34"/>
      <c r="V519" s="34"/>
      <c r="W519" s="34"/>
      <c r="X519" s="34"/>
      <c r="Y519" s="34"/>
    </row>
    <row r="520" spans="3:25" ht="20.25" customHeight="1" x14ac:dyDescent="0.25"/>
    <row r="521" spans="3:25" ht="20.25" customHeight="1" x14ac:dyDescent="0.25">
      <c r="C521" s="34"/>
      <c r="D521" s="34"/>
      <c r="E521" s="34"/>
      <c r="F521" s="34"/>
      <c r="G521" s="34"/>
      <c r="H521" s="34"/>
      <c r="I521" s="34"/>
      <c r="J521" s="34"/>
      <c r="K521" s="34"/>
      <c r="L521" s="34"/>
      <c r="M521" s="34"/>
      <c r="N521" s="34"/>
      <c r="O521" s="34"/>
      <c r="P521" s="34"/>
      <c r="Q521" s="34"/>
      <c r="R521" s="34"/>
      <c r="S521" s="34"/>
      <c r="T521" s="34"/>
      <c r="U521" s="34"/>
      <c r="V521" s="34"/>
      <c r="W521" s="34"/>
      <c r="X521" s="34"/>
      <c r="Y521" s="34"/>
    </row>
    <row r="522" spans="3:25" ht="20.25" customHeight="1" x14ac:dyDescent="0.25">
      <c r="C522" s="34"/>
      <c r="D522" s="34"/>
      <c r="E522" s="34"/>
      <c r="F522" s="34"/>
      <c r="G522" s="34"/>
      <c r="H522" s="34"/>
      <c r="I522" s="34"/>
      <c r="J522" s="34"/>
      <c r="K522" s="34"/>
      <c r="L522" s="34"/>
      <c r="M522" s="34"/>
      <c r="N522" s="34"/>
      <c r="O522" s="34"/>
      <c r="P522" s="34"/>
      <c r="Q522" s="34"/>
      <c r="R522" s="34"/>
      <c r="S522" s="34"/>
      <c r="T522" s="34"/>
      <c r="U522" s="34"/>
      <c r="V522" s="34"/>
      <c r="W522" s="34"/>
      <c r="X522" s="34"/>
      <c r="Y522" s="34"/>
    </row>
    <row r="523" spans="3:25" ht="20.25" customHeight="1" x14ac:dyDescent="0.25">
      <c r="C523" s="34"/>
      <c r="D523" s="34"/>
      <c r="E523" s="34"/>
      <c r="F523" s="34"/>
      <c r="G523" s="34"/>
      <c r="H523" s="34"/>
      <c r="I523" s="34"/>
      <c r="J523" s="34"/>
      <c r="K523" s="34"/>
      <c r="L523" s="34"/>
      <c r="M523" s="34"/>
      <c r="N523" s="34"/>
      <c r="O523" s="34"/>
      <c r="P523" s="34"/>
      <c r="Q523" s="34"/>
      <c r="R523" s="34"/>
      <c r="S523" s="34"/>
      <c r="T523" s="34"/>
      <c r="U523" s="34"/>
      <c r="V523" s="34"/>
      <c r="W523" s="34"/>
      <c r="X523" s="34"/>
      <c r="Y523" s="34"/>
    </row>
    <row r="524" spans="3:25" ht="20.25" customHeight="1" x14ac:dyDescent="0.25"/>
    <row r="525" spans="3:25" ht="20.25" customHeight="1" x14ac:dyDescent="0.25"/>
    <row r="526" spans="3:25" ht="20.25" customHeight="1" x14ac:dyDescent="0.25"/>
    <row r="527" spans="3:25" ht="20.25" customHeight="1" x14ac:dyDescent="0.25"/>
    <row r="528" spans="3:25" ht="20.25" customHeight="1" x14ac:dyDescent="0.25"/>
    <row r="529" ht="20.25" customHeight="1" x14ac:dyDescent="0.25"/>
    <row r="530" ht="20.25" customHeight="1" x14ac:dyDescent="0.25"/>
    <row r="531" ht="20.25" customHeight="1" x14ac:dyDescent="0.25"/>
    <row r="532" ht="20.25" customHeight="1" x14ac:dyDescent="0.25"/>
    <row r="533" ht="20.25" customHeight="1" x14ac:dyDescent="0.25"/>
    <row r="534" ht="20.25" customHeight="1" x14ac:dyDescent="0.25"/>
    <row r="535" ht="20.25" customHeight="1" x14ac:dyDescent="0.25"/>
    <row r="536" ht="20.25" customHeight="1" x14ac:dyDescent="0.25"/>
    <row r="537" ht="20.25" customHeight="1" x14ac:dyDescent="0.25"/>
    <row r="538" ht="20.25" customHeight="1" x14ac:dyDescent="0.25"/>
    <row r="539" ht="20.25" customHeight="1" x14ac:dyDescent="0.25"/>
    <row r="540" ht="20.25" customHeight="1" x14ac:dyDescent="0.25"/>
    <row r="541" ht="20.25" customHeight="1" x14ac:dyDescent="0.25"/>
    <row r="542" ht="20.25" customHeight="1" x14ac:dyDescent="0.25"/>
    <row r="543" ht="20.25" customHeight="1" x14ac:dyDescent="0.25"/>
    <row r="544" ht="20.25" customHeight="1" x14ac:dyDescent="0.25"/>
    <row r="545" ht="20.25" customHeight="1" x14ac:dyDescent="0.25"/>
    <row r="546" ht="20.25" customHeight="1" x14ac:dyDescent="0.25"/>
  </sheetData>
  <mergeCells count="2">
    <mergeCell ref="A1:AA2"/>
    <mergeCell ref="A3:AA3"/>
  </mergeCells>
  <pageMargins left="0.25" right="0.25" top="0.25" bottom="0.25" header="0.3" footer="0.3"/>
  <pageSetup scale="42" orientation="landscape" r:id="rId1"/>
  <headerFooter alignWithMargins="0"/>
  <rowBreaks count="4" manualBreakCount="4">
    <brk id="70" max="27" man="1"/>
    <brk id="136" max="27" man="1"/>
    <brk id="202" max="16383" man="1"/>
    <brk id="2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S58"/>
  <sheetViews>
    <sheetView tabSelected="1" view="pageBreakPreview" zoomScale="60" zoomScaleNormal="100" workbookViewId="0">
      <selection activeCell="E8" sqref="E8"/>
    </sheetView>
  </sheetViews>
  <sheetFormatPr defaultRowHeight="15" x14ac:dyDescent="0.25"/>
  <cols>
    <col min="1" max="1" width="61.85546875" customWidth="1"/>
    <col min="11" max="11" width="12" bestFit="1" customWidth="1"/>
    <col min="13" max="13" width="16.28515625" customWidth="1"/>
    <col min="15" max="15" width="16" customWidth="1"/>
    <col min="27" max="27" width="16.28515625" customWidth="1"/>
  </cols>
  <sheetData>
    <row r="1" spans="1:19" ht="18.75" x14ac:dyDescent="0.3">
      <c r="A1" s="36" t="s">
        <v>20</v>
      </c>
    </row>
    <row r="2" spans="1:19" ht="138.75" customHeight="1" x14ac:dyDescent="0.25">
      <c r="A2" s="56" t="s">
        <v>21</v>
      </c>
      <c r="B2" s="56"/>
      <c r="C2" s="56"/>
      <c r="D2" s="56"/>
      <c r="E2" s="56"/>
      <c r="F2" s="56"/>
    </row>
    <row r="7" spans="1:19" x14ac:dyDescent="0.25">
      <c r="C7" s="37"/>
      <c r="D7" s="37"/>
      <c r="E7" s="37"/>
      <c r="F7" s="37"/>
      <c r="G7" s="37"/>
      <c r="H7" s="37"/>
      <c r="I7" s="37"/>
      <c r="J7" s="37"/>
      <c r="K7" s="37"/>
      <c r="L7" s="37"/>
      <c r="M7" s="37"/>
      <c r="N7" s="37"/>
      <c r="O7" s="37"/>
      <c r="P7" s="37"/>
      <c r="Q7" s="37"/>
      <c r="R7" s="37"/>
      <c r="S7" s="37"/>
    </row>
    <row r="8" spans="1:19" x14ac:dyDescent="0.25">
      <c r="C8" s="37"/>
      <c r="D8" s="37"/>
      <c r="E8" s="37"/>
      <c r="F8" s="37"/>
      <c r="G8" s="37"/>
      <c r="H8" s="37"/>
      <c r="I8" s="37"/>
      <c r="J8" s="37"/>
      <c r="K8" s="37"/>
      <c r="L8" s="37"/>
      <c r="M8" s="37"/>
      <c r="N8" s="37"/>
      <c r="O8" s="37"/>
      <c r="P8" s="37"/>
      <c r="Q8" s="37"/>
      <c r="R8" s="37"/>
      <c r="S8" s="37"/>
    </row>
    <row r="9" spans="1:19" x14ac:dyDescent="0.25">
      <c r="C9" s="37"/>
      <c r="D9" s="37"/>
      <c r="E9" s="37"/>
      <c r="F9" s="37"/>
      <c r="G9" s="37"/>
      <c r="H9" s="37"/>
      <c r="I9" s="37"/>
      <c r="J9" s="37"/>
      <c r="K9" s="37"/>
      <c r="L9" s="37"/>
      <c r="M9" s="37"/>
      <c r="N9" s="37"/>
      <c r="O9" s="37"/>
      <c r="P9" s="37"/>
      <c r="Q9" s="37"/>
      <c r="R9" s="37"/>
      <c r="S9" s="37"/>
    </row>
    <row r="10" spans="1:19" x14ac:dyDescent="0.25">
      <c r="C10" s="37"/>
      <c r="D10" s="37"/>
      <c r="E10" s="37"/>
      <c r="F10" s="37"/>
      <c r="G10" s="37"/>
      <c r="H10" s="37"/>
      <c r="I10" s="37"/>
      <c r="J10" s="37"/>
      <c r="K10" s="37"/>
      <c r="L10" s="37"/>
      <c r="M10" s="37"/>
      <c r="N10" s="37"/>
      <c r="O10" s="37"/>
      <c r="P10" s="37"/>
      <c r="Q10" s="37"/>
      <c r="R10" s="37"/>
      <c r="S10" s="37"/>
    </row>
    <row r="11" spans="1:19" x14ac:dyDescent="0.25">
      <c r="C11" s="37"/>
      <c r="D11" s="37"/>
      <c r="E11" s="37"/>
      <c r="F11" s="37"/>
      <c r="G11" s="37"/>
      <c r="H11" s="37"/>
      <c r="I11" s="37"/>
      <c r="J11" s="37"/>
      <c r="K11" s="37"/>
      <c r="L11" s="37"/>
      <c r="M11" s="37"/>
      <c r="N11" s="37"/>
      <c r="O11" s="37"/>
      <c r="P11" s="37"/>
      <c r="Q11" s="37"/>
      <c r="R11" s="37"/>
      <c r="S11" s="37"/>
    </row>
    <row r="12" spans="1:19" x14ac:dyDescent="0.25">
      <c r="C12" s="37"/>
      <c r="D12" s="37"/>
      <c r="E12" s="37"/>
      <c r="F12" s="37"/>
      <c r="G12" s="37"/>
      <c r="H12" s="37"/>
      <c r="I12" s="37"/>
      <c r="J12" s="37"/>
      <c r="K12" s="37"/>
      <c r="L12" s="37"/>
      <c r="M12" s="37"/>
      <c r="N12" s="37"/>
      <c r="O12" s="37"/>
      <c r="P12" s="37"/>
      <c r="Q12" s="37"/>
      <c r="R12" s="37"/>
      <c r="S12" s="37"/>
    </row>
    <row r="13" spans="1:19" x14ac:dyDescent="0.25">
      <c r="C13" s="37"/>
      <c r="D13" s="37"/>
      <c r="E13" s="37"/>
      <c r="F13" s="37"/>
      <c r="G13" s="37"/>
      <c r="H13" s="37"/>
      <c r="I13" s="37"/>
      <c r="J13" s="37"/>
      <c r="K13" s="37"/>
      <c r="L13" s="37"/>
      <c r="M13" s="37"/>
      <c r="N13" s="37"/>
      <c r="O13" s="37"/>
      <c r="P13" s="37"/>
      <c r="Q13" s="37"/>
      <c r="R13" s="37"/>
      <c r="S13" s="37"/>
    </row>
    <row r="14" spans="1:19" x14ac:dyDescent="0.25">
      <c r="C14" s="37"/>
      <c r="D14" s="37"/>
      <c r="E14" s="37"/>
      <c r="F14" s="37"/>
      <c r="G14" s="37"/>
      <c r="H14" s="37"/>
      <c r="I14" s="37"/>
      <c r="J14" s="37"/>
      <c r="K14" s="37"/>
      <c r="L14" s="37"/>
      <c r="M14" s="37"/>
      <c r="N14" s="37"/>
      <c r="O14" s="37"/>
      <c r="P14" s="37"/>
      <c r="Q14" s="37"/>
      <c r="R14" s="37"/>
      <c r="S14" s="37"/>
    </row>
    <row r="15" spans="1:19" x14ac:dyDescent="0.25">
      <c r="C15" s="37"/>
      <c r="D15" s="37"/>
      <c r="E15" s="37"/>
      <c r="F15" s="37"/>
      <c r="G15" s="37"/>
      <c r="H15" s="37"/>
      <c r="I15" s="37"/>
      <c r="J15" s="37"/>
      <c r="K15" s="37"/>
      <c r="L15" s="37"/>
      <c r="M15" s="37"/>
      <c r="N15" s="37"/>
      <c r="O15" s="37"/>
      <c r="P15" s="37"/>
      <c r="Q15" s="37"/>
      <c r="R15" s="37"/>
      <c r="S15" s="37"/>
    </row>
    <row r="16" spans="1:19" x14ac:dyDescent="0.25">
      <c r="C16" s="37"/>
      <c r="D16" s="37"/>
      <c r="E16" s="37"/>
      <c r="F16" s="37"/>
      <c r="G16" s="37"/>
      <c r="H16" s="37"/>
      <c r="I16" s="37"/>
      <c r="J16" s="37"/>
      <c r="K16" s="37"/>
      <c r="L16" s="37"/>
      <c r="M16" s="37"/>
      <c r="N16" s="37"/>
      <c r="O16" s="37"/>
      <c r="P16" s="37"/>
      <c r="Q16" s="37"/>
      <c r="R16" s="37"/>
      <c r="S16" s="37"/>
    </row>
    <row r="17" spans="3:19" x14ac:dyDescent="0.25">
      <c r="C17" s="37"/>
      <c r="D17" s="37"/>
      <c r="E17" s="37"/>
      <c r="F17" s="37"/>
      <c r="G17" s="37"/>
      <c r="H17" s="37"/>
      <c r="I17" s="37"/>
      <c r="J17" s="37"/>
      <c r="K17" s="37"/>
      <c r="L17" s="37"/>
      <c r="M17" s="37"/>
      <c r="N17" s="37"/>
      <c r="O17" s="37"/>
      <c r="P17" s="37"/>
      <c r="Q17" s="37"/>
      <c r="R17" s="37"/>
      <c r="S17" s="37"/>
    </row>
    <row r="18" spans="3:19" x14ac:dyDescent="0.25">
      <c r="C18" s="37"/>
      <c r="D18" s="37"/>
      <c r="E18" s="37"/>
      <c r="F18" s="37"/>
      <c r="G18" s="37"/>
      <c r="H18" s="37"/>
      <c r="I18" s="37"/>
      <c r="J18" s="37"/>
      <c r="K18" s="37"/>
      <c r="L18" s="37"/>
      <c r="M18" s="37"/>
      <c r="N18" s="37"/>
      <c r="O18" s="37"/>
      <c r="P18" s="37"/>
      <c r="Q18" s="37"/>
      <c r="R18" s="37"/>
      <c r="S18" s="37"/>
    </row>
    <row r="19" spans="3:19" x14ac:dyDescent="0.25">
      <c r="C19" s="37"/>
      <c r="D19" s="37"/>
      <c r="E19" s="37"/>
      <c r="F19" s="37"/>
      <c r="G19" s="37"/>
      <c r="H19" s="37"/>
      <c r="I19" s="37"/>
      <c r="J19" s="37"/>
      <c r="K19" s="37"/>
      <c r="L19" s="37"/>
      <c r="M19" s="37"/>
      <c r="N19" s="37"/>
      <c r="O19" s="37"/>
      <c r="P19" s="37"/>
      <c r="Q19" s="37"/>
      <c r="R19" s="37"/>
      <c r="S19" s="37"/>
    </row>
    <row r="20" spans="3:19" x14ac:dyDescent="0.25">
      <c r="C20" s="37"/>
      <c r="D20" s="37"/>
      <c r="E20" s="37"/>
      <c r="F20" s="37"/>
      <c r="G20" s="37"/>
      <c r="H20" s="37"/>
      <c r="I20" s="37"/>
      <c r="J20" s="37"/>
      <c r="K20" s="37"/>
      <c r="L20" s="37"/>
      <c r="M20" s="37"/>
      <c r="N20" s="37"/>
      <c r="O20" s="37"/>
      <c r="P20" s="37"/>
      <c r="Q20" s="37"/>
      <c r="R20" s="37"/>
      <c r="S20" s="37"/>
    </row>
    <row r="21" spans="3:19" x14ac:dyDescent="0.25">
      <c r="C21" s="37"/>
      <c r="D21" s="37"/>
      <c r="E21" s="37"/>
      <c r="F21" s="37"/>
      <c r="G21" s="37"/>
      <c r="H21" s="37"/>
      <c r="I21" s="37"/>
      <c r="J21" s="37"/>
      <c r="K21" s="37"/>
      <c r="L21" s="37"/>
      <c r="M21" s="37"/>
      <c r="N21" s="37"/>
      <c r="O21" s="37"/>
      <c r="P21" s="37"/>
      <c r="Q21" s="37"/>
      <c r="R21" s="37"/>
      <c r="S21" s="37"/>
    </row>
    <row r="22" spans="3:19" x14ac:dyDescent="0.25">
      <c r="C22" s="37"/>
      <c r="D22" s="37"/>
      <c r="E22" s="37"/>
      <c r="F22" s="37"/>
      <c r="G22" s="37"/>
      <c r="H22" s="37"/>
      <c r="I22" s="37"/>
      <c r="J22" s="37"/>
      <c r="K22" s="37"/>
      <c r="L22" s="37"/>
      <c r="M22" s="37"/>
      <c r="N22" s="37"/>
      <c r="O22" s="37"/>
      <c r="P22" s="37"/>
      <c r="Q22" s="37"/>
      <c r="R22" s="37"/>
      <c r="S22" s="37"/>
    </row>
    <row r="23" spans="3:19" x14ac:dyDescent="0.25">
      <c r="C23" s="37"/>
      <c r="D23" s="37"/>
      <c r="E23" s="37"/>
      <c r="F23" s="37"/>
      <c r="G23" s="37"/>
      <c r="H23" s="37"/>
      <c r="I23" s="37"/>
      <c r="J23" s="37"/>
      <c r="K23" s="37"/>
      <c r="L23" s="37"/>
      <c r="M23" s="37"/>
      <c r="N23" s="37"/>
      <c r="O23" s="37"/>
      <c r="P23" s="37"/>
      <c r="Q23" s="37"/>
      <c r="R23" s="37"/>
      <c r="S23" s="37"/>
    </row>
    <row r="24" spans="3:19" x14ac:dyDescent="0.25">
      <c r="C24" s="37"/>
      <c r="D24" s="37"/>
      <c r="E24" s="37"/>
      <c r="F24" s="37"/>
      <c r="G24" s="37"/>
      <c r="H24" s="37"/>
      <c r="I24" s="37"/>
      <c r="J24" s="37"/>
      <c r="K24" s="37"/>
      <c r="L24" s="37"/>
      <c r="M24" s="37"/>
      <c r="N24" s="37"/>
      <c r="O24" s="37"/>
      <c r="P24" s="37"/>
      <c r="Q24" s="37"/>
      <c r="R24" s="37"/>
      <c r="S24" s="37"/>
    </row>
    <row r="25" spans="3:19" x14ac:dyDescent="0.25">
      <c r="C25" s="37"/>
      <c r="D25" s="37"/>
      <c r="E25" s="37"/>
      <c r="F25" s="37"/>
      <c r="G25" s="37"/>
      <c r="H25" s="37"/>
      <c r="I25" s="37"/>
      <c r="J25" s="37"/>
      <c r="K25" s="37"/>
      <c r="L25" s="37"/>
      <c r="M25" s="37"/>
      <c r="N25" s="37"/>
      <c r="O25" s="37"/>
      <c r="P25" s="37"/>
      <c r="Q25" s="37"/>
      <c r="R25" s="37"/>
      <c r="S25" s="37"/>
    </row>
    <row r="26" spans="3:19" x14ac:dyDescent="0.25">
      <c r="C26" s="37"/>
      <c r="D26" s="37"/>
      <c r="E26" s="37"/>
      <c r="F26" s="37"/>
      <c r="G26" s="37"/>
      <c r="H26" s="37"/>
      <c r="I26" s="37"/>
      <c r="J26" s="37"/>
      <c r="K26" s="37"/>
      <c r="L26" s="37"/>
      <c r="M26" s="37"/>
      <c r="N26" s="37"/>
      <c r="O26" s="37"/>
      <c r="P26" s="37"/>
      <c r="Q26" s="37"/>
      <c r="R26" s="37"/>
      <c r="S26" s="37"/>
    </row>
    <row r="27" spans="3:19" x14ac:dyDescent="0.25">
      <c r="C27" s="37"/>
      <c r="D27" s="37"/>
      <c r="E27" s="37"/>
      <c r="F27" s="37"/>
      <c r="G27" s="37"/>
      <c r="H27" s="37"/>
      <c r="I27" s="37"/>
      <c r="J27" s="37"/>
      <c r="K27" s="37"/>
      <c r="L27" s="37"/>
      <c r="M27" s="37"/>
      <c r="N27" s="37"/>
      <c r="O27" s="37"/>
      <c r="P27" s="37"/>
      <c r="Q27" s="37"/>
      <c r="R27" s="37"/>
      <c r="S27" s="37"/>
    </row>
    <row r="28" spans="3:19" x14ac:dyDescent="0.25">
      <c r="C28" s="37"/>
      <c r="D28" s="37"/>
      <c r="E28" s="37"/>
      <c r="F28" s="37"/>
      <c r="G28" s="37"/>
      <c r="H28" s="37"/>
      <c r="I28" s="37"/>
      <c r="J28" s="37"/>
      <c r="K28" s="37"/>
      <c r="L28" s="37"/>
      <c r="M28" s="37"/>
      <c r="N28" s="37"/>
      <c r="O28" s="37"/>
      <c r="P28" s="37"/>
      <c r="Q28" s="37"/>
      <c r="R28" s="37"/>
      <c r="S28" s="37"/>
    </row>
    <row r="29" spans="3:19" x14ac:dyDescent="0.25">
      <c r="C29" s="37"/>
      <c r="D29" s="37"/>
      <c r="E29" s="37"/>
      <c r="F29" s="37"/>
      <c r="G29" s="37"/>
      <c r="H29" s="37"/>
      <c r="I29" s="37"/>
      <c r="J29" s="37"/>
      <c r="K29" s="37"/>
      <c r="L29" s="37"/>
      <c r="M29" s="37"/>
      <c r="N29" s="37"/>
      <c r="O29" s="37"/>
      <c r="P29" s="37"/>
      <c r="Q29" s="37"/>
      <c r="R29" s="37"/>
      <c r="S29" s="37"/>
    </row>
    <row r="30" spans="3:19" x14ac:dyDescent="0.25">
      <c r="C30" s="37"/>
      <c r="D30" s="37"/>
      <c r="E30" s="37"/>
      <c r="F30" s="37"/>
      <c r="G30" s="37"/>
      <c r="H30" s="37"/>
      <c r="I30" s="37"/>
      <c r="J30" s="37"/>
      <c r="K30" s="37"/>
      <c r="L30" s="37"/>
      <c r="M30" s="37"/>
      <c r="N30" s="37"/>
      <c r="O30" s="37"/>
      <c r="P30" s="37"/>
      <c r="Q30" s="37"/>
      <c r="R30" s="37"/>
      <c r="S30" s="37"/>
    </row>
    <row r="31" spans="3:19" x14ac:dyDescent="0.25">
      <c r="C31" s="37"/>
      <c r="D31" s="37"/>
      <c r="E31" s="37"/>
      <c r="F31" s="37"/>
      <c r="G31" s="37"/>
      <c r="H31" s="37"/>
      <c r="I31" s="37"/>
      <c r="J31" s="37"/>
      <c r="K31" s="37"/>
      <c r="L31" s="37"/>
      <c r="M31" s="37"/>
      <c r="N31" s="37"/>
      <c r="O31" s="37"/>
      <c r="P31" s="37"/>
      <c r="Q31" s="37"/>
      <c r="R31" s="37"/>
      <c r="S31" s="37"/>
    </row>
    <row r="32" spans="3:19" x14ac:dyDescent="0.25">
      <c r="C32" s="37"/>
      <c r="D32" s="37"/>
      <c r="E32" s="37"/>
      <c r="F32" s="37"/>
      <c r="G32" s="37"/>
      <c r="H32" s="37"/>
      <c r="I32" s="37"/>
      <c r="J32" s="37"/>
      <c r="K32" s="37"/>
      <c r="L32" s="37"/>
      <c r="M32" s="37"/>
      <c r="N32" s="37"/>
      <c r="O32" s="37"/>
      <c r="P32" s="37"/>
      <c r="Q32" s="37"/>
      <c r="R32" s="37"/>
      <c r="S32" s="37"/>
    </row>
    <row r="33" spans="3:19" x14ac:dyDescent="0.25">
      <c r="C33" s="37"/>
      <c r="D33" s="37"/>
      <c r="E33" s="37"/>
      <c r="F33" s="37"/>
      <c r="G33" s="37"/>
      <c r="H33" s="37"/>
      <c r="I33" s="37"/>
      <c r="J33" s="37"/>
      <c r="K33" s="37"/>
      <c r="L33" s="37"/>
      <c r="M33" s="37"/>
      <c r="N33" s="37"/>
      <c r="O33" s="37"/>
      <c r="P33" s="37"/>
      <c r="Q33" s="37"/>
      <c r="R33" s="37"/>
      <c r="S33" s="37"/>
    </row>
    <row r="34" spans="3:19" x14ac:dyDescent="0.25">
      <c r="C34" s="37"/>
      <c r="D34" s="37"/>
      <c r="E34" s="37"/>
      <c r="F34" s="37"/>
      <c r="G34" s="37"/>
      <c r="H34" s="37"/>
      <c r="I34" s="37"/>
      <c r="J34" s="37"/>
      <c r="K34" s="37"/>
      <c r="L34" s="37"/>
      <c r="M34" s="37"/>
      <c r="N34" s="37"/>
      <c r="O34" s="37"/>
      <c r="P34" s="37"/>
      <c r="Q34" s="37"/>
      <c r="R34" s="37"/>
      <c r="S34" s="37"/>
    </row>
    <row r="35" spans="3:19" x14ac:dyDescent="0.25">
      <c r="C35" s="37"/>
      <c r="D35" s="37"/>
      <c r="E35" s="37"/>
      <c r="F35" s="37"/>
      <c r="G35" s="37"/>
      <c r="H35" s="37"/>
      <c r="I35" s="37"/>
      <c r="J35" s="37"/>
      <c r="K35" s="37"/>
      <c r="L35" s="37"/>
      <c r="M35" s="37"/>
      <c r="N35" s="37"/>
      <c r="O35" s="37"/>
      <c r="P35" s="37"/>
      <c r="Q35" s="37"/>
      <c r="R35" s="37"/>
      <c r="S35" s="37"/>
    </row>
    <row r="36" spans="3:19" x14ac:dyDescent="0.25">
      <c r="C36" s="37"/>
      <c r="D36" s="37"/>
      <c r="E36" s="37"/>
      <c r="F36" s="37"/>
      <c r="G36" s="37"/>
      <c r="H36" s="37"/>
      <c r="I36" s="37"/>
      <c r="J36" s="37"/>
      <c r="K36" s="37"/>
      <c r="L36" s="37"/>
      <c r="M36" s="37"/>
      <c r="N36" s="37"/>
      <c r="O36" s="37"/>
      <c r="P36" s="37"/>
      <c r="Q36" s="37"/>
      <c r="R36" s="37"/>
      <c r="S36" s="37"/>
    </row>
    <row r="37" spans="3:19" x14ac:dyDescent="0.25">
      <c r="C37" s="37"/>
      <c r="D37" s="37"/>
      <c r="E37" s="37"/>
      <c r="F37" s="37"/>
      <c r="G37" s="37"/>
      <c r="H37" s="37"/>
      <c r="I37" s="37"/>
      <c r="J37" s="37"/>
      <c r="K37" s="37"/>
      <c r="L37" s="37"/>
      <c r="M37" s="37"/>
      <c r="N37" s="37"/>
      <c r="O37" s="37"/>
      <c r="P37" s="37"/>
      <c r="Q37" s="37"/>
      <c r="R37" s="37"/>
      <c r="S37" s="37"/>
    </row>
    <row r="38" spans="3:19" x14ac:dyDescent="0.25">
      <c r="C38" s="37"/>
      <c r="D38" s="37"/>
      <c r="E38" s="37"/>
      <c r="F38" s="37"/>
      <c r="G38" s="37"/>
      <c r="H38" s="37"/>
      <c r="I38" s="37"/>
      <c r="J38" s="37"/>
      <c r="K38" s="37"/>
      <c r="L38" s="37"/>
      <c r="M38" s="37"/>
      <c r="N38" s="37"/>
      <c r="O38" s="37"/>
      <c r="P38" s="37"/>
      <c r="Q38" s="37"/>
      <c r="R38" s="37"/>
      <c r="S38" s="37"/>
    </row>
    <row r="39" spans="3:19" x14ac:dyDescent="0.25">
      <c r="C39" s="37"/>
      <c r="D39" s="37"/>
      <c r="E39" s="37"/>
      <c r="F39" s="37"/>
      <c r="G39" s="37"/>
      <c r="H39" s="37"/>
      <c r="I39" s="37"/>
      <c r="J39" s="37"/>
      <c r="K39" s="37"/>
      <c r="L39" s="37"/>
      <c r="M39" s="37"/>
      <c r="N39" s="37"/>
      <c r="O39" s="37"/>
      <c r="P39" s="37"/>
      <c r="Q39" s="37"/>
      <c r="R39" s="37"/>
      <c r="S39" s="37"/>
    </row>
    <row r="40" spans="3:19" x14ac:dyDescent="0.25">
      <c r="C40" s="37"/>
      <c r="D40" s="37"/>
      <c r="E40" s="37"/>
      <c r="F40" s="37"/>
      <c r="G40" s="37"/>
      <c r="H40" s="37"/>
      <c r="I40" s="37"/>
      <c r="J40" s="37"/>
      <c r="K40" s="37"/>
      <c r="L40" s="37"/>
      <c r="M40" s="37"/>
      <c r="N40" s="37"/>
      <c r="O40" s="37"/>
      <c r="P40" s="37"/>
      <c r="Q40" s="37"/>
      <c r="R40" s="37"/>
      <c r="S40" s="37"/>
    </row>
    <row r="41" spans="3:19" x14ac:dyDescent="0.25">
      <c r="C41" s="37"/>
      <c r="D41" s="37"/>
      <c r="E41" s="37"/>
      <c r="F41" s="37"/>
      <c r="G41" s="37"/>
      <c r="H41" s="37"/>
      <c r="I41" s="37"/>
      <c r="J41" s="37"/>
      <c r="K41" s="37"/>
      <c r="L41" s="37"/>
      <c r="M41" s="37"/>
      <c r="N41" s="37"/>
      <c r="O41" s="37"/>
      <c r="P41" s="37"/>
      <c r="Q41" s="37"/>
      <c r="R41" s="37"/>
      <c r="S41" s="37"/>
    </row>
    <row r="42" spans="3:19" x14ac:dyDescent="0.25">
      <c r="C42" s="37"/>
      <c r="D42" s="37"/>
      <c r="E42" s="37"/>
      <c r="F42" s="37"/>
      <c r="G42" s="37"/>
      <c r="H42" s="37"/>
      <c r="I42" s="37"/>
      <c r="J42" s="37"/>
      <c r="K42" s="37"/>
      <c r="L42" s="37"/>
      <c r="M42" s="37"/>
      <c r="N42" s="37"/>
      <c r="O42" s="37"/>
      <c r="P42" s="37"/>
      <c r="Q42" s="37"/>
      <c r="R42" s="37"/>
      <c r="S42" s="37"/>
    </row>
    <row r="43" spans="3:19" x14ac:dyDescent="0.25">
      <c r="C43" s="37"/>
      <c r="D43" s="37"/>
      <c r="E43" s="37"/>
      <c r="F43" s="37"/>
      <c r="G43" s="37"/>
      <c r="H43" s="37"/>
      <c r="I43" s="37"/>
      <c r="J43" s="37"/>
      <c r="K43" s="37"/>
      <c r="L43" s="37"/>
      <c r="M43" s="37"/>
      <c r="N43" s="37"/>
      <c r="O43" s="37"/>
      <c r="P43" s="37"/>
      <c r="Q43" s="37"/>
      <c r="R43" s="37"/>
      <c r="S43" s="37"/>
    </row>
    <row r="44" spans="3:19" x14ac:dyDescent="0.25">
      <c r="C44" s="37"/>
      <c r="D44" s="37"/>
      <c r="E44" s="37"/>
      <c r="F44" s="37"/>
      <c r="G44" s="37"/>
      <c r="H44" s="37"/>
      <c r="I44" s="37"/>
      <c r="J44" s="37"/>
      <c r="K44" s="37"/>
      <c r="L44" s="37"/>
      <c r="M44" s="37"/>
      <c r="N44" s="37"/>
      <c r="O44" s="37"/>
      <c r="P44" s="37"/>
      <c r="Q44" s="37"/>
      <c r="R44" s="37"/>
      <c r="S44" s="37"/>
    </row>
    <row r="45" spans="3:19" x14ac:dyDescent="0.25">
      <c r="C45" s="37"/>
      <c r="D45" s="37"/>
      <c r="E45" s="37"/>
      <c r="F45" s="37"/>
      <c r="G45" s="37"/>
      <c r="H45" s="37"/>
      <c r="I45" s="37"/>
      <c r="J45" s="37"/>
      <c r="K45" s="37"/>
      <c r="L45" s="37"/>
      <c r="M45" s="37"/>
      <c r="N45" s="37"/>
      <c r="O45" s="37"/>
      <c r="P45" s="37"/>
      <c r="Q45" s="37"/>
      <c r="R45" s="37"/>
      <c r="S45" s="37"/>
    </row>
    <row r="46" spans="3:19" x14ac:dyDescent="0.25">
      <c r="C46" s="37"/>
      <c r="D46" s="37"/>
      <c r="E46" s="37"/>
      <c r="F46" s="37"/>
      <c r="G46" s="37"/>
      <c r="H46" s="37"/>
      <c r="I46" s="37"/>
      <c r="J46" s="37"/>
      <c r="K46" s="37"/>
      <c r="L46" s="37"/>
      <c r="M46" s="37"/>
      <c r="N46" s="37"/>
      <c r="O46" s="37"/>
      <c r="P46" s="37"/>
      <c r="Q46" s="37"/>
      <c r="R46" s="37"/>
      <c r="S46" s="37"/>
    </row>
    <row r="47" spans="3:19" x14ac:dyDescent="0.25">
      <c r="C47" s="37"/>
      <c r="D47" s="37"/>
      <c r="E47" s="37"/>
      <c r="F47" s="37"/>
      <c r="G47" s="37"/>
      <c r="H47" s="37"/>
      <c r="I47" s="37"/>
      <c r="J47" s="37"/>
      <c r="K47" s="37"/>
      <c r="L47" s="37"/>
      <c r="M47" s="37"/>
      <c r="N47" s="37"/>
      <c r="O47" s="37"/>
      <c r="P47" s="37"/>
      <c r="Q47" s="37"/>
      <c r="R47" s="37"/>
      <c r="S47" s="37"/>
    </row>
    <row r="48" spans="3:19" x14ac:dyDescent="0.25">
      <c r="C48" s="37"/>
      <c r="D48" s="37"/>
      <c r="E48" s="37"/>
      <c r="F48" s="37"/>
      <c r="G48" s="37"/>
      <c r="H48" s="37"/>
      <c r="I48" s="37"/>
      <c r="J48" s="37"/>
      <c r="K48" s="37"/>
      <c r="L48" s="37"/>
      <c r="M48" s="37"/>
      <c r="N48" s="37"/>
      <c r="O48" s="37"/>
      <c r="P48" s="37"/>
      <c r="Q48" s="37"/>
      <c r="R48" s="37"/>
      <c r="S48" s="37"/>
    </row>
    <row r="49" spans="3:19" x14ac:dyDescent="0.25">
      <c r="C49" s="37"/>
      <c r="D49" s="37"/>
      <c r="E49" s="37"/>
      <c r="F49" s="37"/>
      <c r="G49" s="37"/>
      <c r="H49" s="37"/>
      <c r="I49" s="37"/>
      <c r="J49" s="37"/>
      <c r="K49" s="37"/>
      <c r="L49" s="37"/>
      <c r="M49" s="37"/>
      <c r="N49" s="37"/>
      <c r="O49" s="37"/>
      <c r="P49" s="37"/>
      <c r="Q49" s="37"/>
      <c r="R49" s="37"/>
      <c r="S49" s="37"/>
    </row>
    <row r="50" spans="3:19" x14ac:dyDescent="0.25">
      <c r="C50" s="37"/>
      <c r="D50" s="37"/>
      <c r="E50" s="37"/>
      <c r="F50" s="37"/>
      <c r="G50" s="37"/>
      <c r="H50" s="37"/>
      <c r="I50" s="37"/>
      <c r="J50" s="37"/>
      <c r="K50" s="37"/>
      <c r="L50" s="37"/>
      <c r="M50" s="37"/>
      <c r="N50" s="37"/>
      <c r="O50" s="37"/>
      <c r="P50" s="37"/>
      <c r="Q50" s="37"/>
      <c r="R50" s="37"/>
      <c r="S50" s="37"/>
    </row>
    <row r="51" spans="3:19" x14ac:dyDescent="0.25">
      <c r="C51" s="37"/>
      <c r="D51" s="37"/>
      <c r="E51" s="37"/>
      <c r="F51" s="37"/>
      <c r="G51" s="37"/>
      <c r="H51" s="37"/>
      <c r="I51" s="37"/>
      <c r="J51" s="37"/>
      <c r="K51" s="37"/>
      <c r="L51" s="37"/>
      <c r="M51" s="37"/>
      <c r="N51" s="37"/>
      <c r="O51" s="37"/>
      <c r="P51" s="37"/>
      <c r="Q51" s="37"/>
      <c r="R51" s="37"/>
      <c r="S51" s="37"/>
    </row>
    <row r="52" spans="3:19" x14ac:dyDescent="0.25">
      <c r="C52" s="37"/>
      <c r="D52" s="37"/>
      <c r="E52" s="37"/>
      <c r="F52" s="37"/>
      <c r="G52" s="37"/>
      <c r="H52" s="37"/>
      <c r="I52" s="37"/>
      <c r="J52" s="37"/>
      <c r="K52" s="37"/>
      <c r="L52" s="37"/>
      <c r="M52" s="37"/>
      <c r="N52" s="37"/>
      <c r="O52" s="37"/>
      <c r="P52" s="37"/>
      <c r="Q52" s="37"/>
      <c r="R52" s="37"/>
      <c r="S52" s="37"/>
    </row>
    <row r="53" spans="3:19" x14ac:dyDescent="0.25">
      <c r="C53" s="37"/>
      <c r="D53" s="37"/>
      <c r="E53" s="37"/>
      <c r="F53" s="37"/>
      <c r="G53" s="37"/>
      <c r="H53" s="37"/>
      <c r="I53" s="37"/>
      <c r="J53" s="37"/>
      <c r="K53" s="37"/>
      <c r="L53" s="37"/>
      <c r="M53" s="37"/>
      <c r="N53" s="37"/>
      <c r="O53" s="37"/>
      <c r="P53" s="37"/>
      <c r="Q53" s="37"/>
      <c r="R53" s="37"/>
      <c r="S53" s="37"/>
    </row>
    <row r="54" spans="3:19" x14ac:dyDescent="0.25">
      <c r="C54" s="37"/>
      <c r="D54" s="37"/>
      <c r="E54" s="37"/>
      <c r="F54" s="37"/>
      <c r="G54" s="37"/>
      <c r="H54" s="37"/>
      <c r="I54" s="37"/>
      <c r="J54" s="37"/>
      <c r="K54" s="37"/>
      <c r="L54" s="37"/>
      <c r="M54" s="37"/>
      <c r="N54" s="37"/>
      <c r="O54" s="37"/>
      <c r="P54" s="37"/>
      <c r="Q54" s="37"/>
      <c r="R54" s="37"/>
      <c r="S54" s="37"/>
    </row>
    <row r="55" spans="3:19" x14ac:dyDescent="0.25">
      <c r="C55" s="37"/>
      <c r="D55" s="37"/>
      <c r="E55" s="37"/>
      <c r="F55" s="37"/>
      <c r="G55" s="37"/>
      <c r="H55" s="37"/>
      <c r="I55" s="37"/>
      <c r="J55" s="37"/>
      <c r="K55" s="37"/>
      <c r="L55" s="37"/>
      <c r="M55" s="37"/>
      <c r="N55" s="37"/>
      <c r="O55" s="37"/>
      <c r="P55" s="37"/>
      <c r="Q55" s="37"/>
      <c r="R55" s="37"/>
      <c r="S55" s="37"/>
    </row>
    <row r="56" spans="3:19" x14ac:dyDescent="0.25">
      <c r="C56" s="37"/>
      <c r="D56" s="37"/>
      <c r="E56" s="37"/>
      <c r="F56" s="37"/>
      <c r="G56" s="37"/>
      <c r="H56" s="37"/>
      <c r="I56" s="37"/>
      <c r="J56" s="37"/>
      <c r="K56" s="37"/>
      <c r="L56" s="37"/>
      <c r="M56" s="37"/>
      <c r="N56" s="37"/>
      <c r="O56" s="37"/>
      <c r="P56" s="37"/>
      <c r="Q56" s="37"/>
      <c r="R56" s="37"/>
      <c r="S56" s="37"/>
    </row>
    <row r="57" spans="3:19" x14ac:dyDescent="0.25">
      <c r="C57" s="37"/>
      <c r="D57" s="37"/>
      <c r="E57" s="37"/>
      <c r="F57" s="37"/>
      <c r="G57" s="37"/>
      <c r="H57" s="37"/>
      <c r="I57" s="37"/>
      <c r="J57" s="37"/>
      <c r="K57" s="37"/>
      <c r="L57" s="37"/>
      <c r="M57" s="37"/>
      <c r="N57" s="37"/>
      <c r="O57" s="37"/>
      <c r="P57" s="37"/>
      <c r="Q57" s="37"/>
      <c r="R57" s="37"/>
      <c r="S57" s="37"/>
    </row>
    <row r="58" spans="3:19" x14ac:dyDescent="0.25">
      <c r="C58" s="37"/>
      <c r="D58" s="37"/>
      <c r="E58" s="37"/>
      <c r="F58" s="37"/>
      <c r="G58" s="37"/>
      <c r="H58" s="37"/>
      <c r="I58" s="37"/>
      <c r="J58" s="37"/>
      <c r="K58" s="37"/>
      <c r="L58" s="37"/>
      <c r="M58" s="37"/>
      <c r="N58" s="37"/>
      <c r="O58" s="37"/>
      <c r="P58" s="37"/>
      <c r="Q58" s="37"/>
      <c r="R58" s="37"/>
      <c r="S58" s="37"/>
    </row>
  </sheetData>
  <mergeCells count="1">
    <mergeCell ref="A2:F2"/>
  </mergeCells>
  <pageMargins left="1" right="1" top="1" bottom="1" header="0.5" footer="0.5"/>
  <pageSetup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2019-20</vt:lpstr>
      <vt:lpstr>Footnotes</vt:lpstr>
      <vt:lpstr>'FY 2019-20'!Print_Area</vt:lpstr>
      <vt:lpstr>'FY 2019-20'!Print_Titles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Hand, Kristin (PGCB)</cp:lastModifiedBy>
  <cp:lastPrinted>2019-09-16T13:46:18Z</cp:lastPrinted>
  <dcterms:created xsi:type="dcterms:W3CDTF">2019-08-13T13:02:58Z</dcterms:created>
  <dcterms:modified xsi:type="dcterms:W3CDTF">2019-09-16T13:46:21Z</dcterms:modified>
</cp:coreProperties>
</file>